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drawings/drawing23.xml" ContentType="application/vnd.openxmlformats-officedocument.drawing+xml"/>
  <Override PartName="/xl/tables/table23.xml" ContentType="application/vnd.openxmlformats-officedocument.spreadsheetml.table+xml"/>
  <Override PartName="/xl/drawings/drawing24.xml" ContentType="application/vnd.openxmlformats-officedocument.drawing+xml"/>
  <Override PartName="/xl/tables/table24.xml" ContentType="application/vnd.openxmlformats-officedocument.spreadsheetml.table+xml"/>
  <Override PartName="/xl/drawings/drawing25.xml" ContentType="application/vnd.openxmlformats-officedocument.drawing+xml"/>
  <Override PartName="/xl/tables/table25.xml" ContentType="application/vnd.openxmlformats-officedocument.spreadsheetml.table+xml"/>
  <Override PartName="/xl/drawings/drawing26.xml" ContentType="application/vnd.openxmlformats-officedocument.drawing+xml"/>
  <Override PartName="/xl/tables/table26.xml" ContentType="application/vnd.openxmlformats-officedocument.spreadsheetml.table+xml"/>
  <Override PartName="/xl/drawings/drawing27.xml" ContentType="application/vnd.openxmlformats-officedocument.drawing+xml"/>
  <Override PartName="/xl/tables/table2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glebron\Desktop\Cuentas por pagar 2023\"/>
    </mc:Choice>
  </mc:AlternateContent>
  <xr:revisionPtr revIDLastSave="0" documentId="13_ncr:1_{7BD26612-AACA-4B8E-B554-A9734F3B40F0}" xr6:coauthVersionLast="47" xr6:coauthVersionMax="47" xr10:uidLastSave="{00000000-0000-0000-0000-000000000000}"/>
  <bookViews>
    <workbookView xWindow="-120" yWindow="-120" windowWidth="29040" windowHeight="15720" tabRatio="593" activeTab="26" xr2:uid="{00000000-000D-0000-FFFF-FFFF00000000}"/>
  </bookViews>
  <sheets>
    <sheet name="ENERO" sheetId="2"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1" state="hidden" r:id="rId20"/>
    <sheet name="SEPTIEMBRE  2023" sheetId="20" state="hidden" r:id="rId21"/>
    <sheet name="OCTUBRE  2023" sheetId="22" state="hidden" r:id="rId22"/>
    <sheet name="NOVIEMBRE  2023" sheetId="23" state="hidden" r:id="rId23"/>
    <sheet name="DICIEMBRE 2023" sheetId="24" state="hidden" r:id="rId24"/>
    <sheet name="ENERO 2024" sheetId="25" state="hidden" r:id="rId25"/>
    <sheet name="FEBRERO 2024" sheetId="26" r:id="rId26"/>
    <sheet name="MARZO 2024" sheetId="27" r:id="rId27"/>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27" l="1"/>
  <c r="F23" i="26"/>
  <c r="F20" i="25"/>
  <c r="F14" i="24"/>
  <c r="F34" i="23"/>
  <c r="F29" i="22"/>
  <c r="F31" i="21"/>
  <c r="F31" i="20"/>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<sst xmlns="http://schemas.openxmlformats.org/spreadsheetml/2006/main" count="2220" uniqueCount="735">
  <si>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</si>
  <si>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</si>
  <si>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</si>
  <si>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</si>
  <si>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</si>
  <si>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</si>
  <si>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</si>
  <si>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</si>
  <si>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</si>
  <si>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</si>
  <si>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</si>
  <si>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</si>
  <si>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</si>
  <si>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</si>
  <si>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</si>
  <si>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</si>
  <si>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</si>
  <si>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</si>
  <si>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</si>
  <si>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</si>
  <si>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</si>
  <si>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</si>
  <si>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</si>
  <si>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</si>
  <si>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</si>
  <si>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</si>
  <si>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</si>
  <si>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</si>
  <si>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</si>
  <si>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</si>
  <si>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</si>
  <si>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</si>
  <si>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</si>
  <si>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</si>
  <si>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</si>
  <si>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</si>
  <si>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</si>
  <si>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</si>
  <si>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</si>
  <si>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</si>
  <si>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</si>
  <si>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</si>
  <si>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</si>
  <si>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</si>
  <si>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</si>
  <si>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</si>
  <si>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</si>
  <si>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</si>
  <si>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</si>
  <si>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</si>
  <si>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</si>
  <si>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</si>
  <si>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</si>
  <si>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</si>
  <si>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</si>
  <si>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</si>
  <si>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</si>
  <si>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</si>
  <si>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</si>
  <si>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</si>
  <si>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</si>
  <si>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</si>
  <si>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</si>
  <si>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</si>
  <si>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</si>
  <si>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</si>
  <si>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</si>
  <si>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</si>
  <si>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</si>
  <si>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</si>
  <si>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</si>
  <si>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</si>
  <si>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</si>
  <si>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</si>
  <si>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</si>
  <si>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</si>
  <si>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</si>
  <si>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</si>
  <si>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</si>
  <si>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</si>
  <si>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</si>
  <si>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</si>
  <si>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</si>
  <si>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</si>
  <si>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</si>
  <si>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</si>
  <si>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</si>
  <si>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</si>
  <si>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</si>
  <si>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</si>
  <si>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</si>
  <si>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</si>
  <si>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</si>
  <si>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</si>
  <si>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</si>
  <si>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B1500201939</t>
  </si>
  <si>
    <t>SERVICIO DE ENERGIA ELECTRICA, PERIODO 18/03/2022-18/04/2022</t>
  </si>
  <si>
    <t>B1500001471</t>
  </si>
  <si>
    <t>B1500167220</t>
  </si>
  <si>
    <t>SERVICIO TELEFONICO E INTERNET, CORRESPONDIENTE AL MES DE ABRIL 2022.</t>
  </si>
  <si>
    <t>B1500001204</t>
  </si>
  <si>
    <t>AZ PRINT SHOP, SRL</t>
  </si>
  <si>
    <t>COMPRA DE MATERIALES PARA CARNET DE IDENTIFICACION PARA EMPLEADOS DE LA INSTITUCION</t>
  </si>
  <si>
    <t>B1500000543</t>
  </si>
  <si>
    <t>SUPLIDORA COMERCIAL RODRIGUEZ, SRL</t>
  </si>
  <si>
    <t>COMPRA DE ZAFACONES PLASTICOS, PARA USO DE LA INSTITUCION.</t>
  </si>
  <si>
    <t>B1500000984</t>
  </si>
  <si>
    <t>INVERSIONES AZUL DEL ESTE DOMINICANA, S.A</t>
  </si>
  <si>
    <t>RELACIÓN DE ESTADO DE CUENTAS DE SUPLIDORES AL 30/04/2022</t>
  </si>
  <si>
    <t>B1500006193</t>
  </si>
  <si>
    <t>B1500000087</t>
  </si>
  <si>
    <t>SERVIPART LUPERON, SRL</t>
  </si>
  <si>
    <t>SERRVIVIO DE REPARACION DEL VEHICULO FORD EXPLORER 2010, PROPIEDAD DE ESTA INSTITUCION.</t>
  </si>
  <si>
    <t>B1500000139</t>
  </si>
  <si>
    <t>CLIMATIZACIONES Y ACABADOS CLIMACA, SRL</t>
  </si>
  <si>
    <t>SERVICIO DE MANTENIMIENTO A LOS AIRES ACONDICIONADOS DE LA INSTITUCION</t>
  </si>
  <si>
    <t>B1500000030</t>
  </si>
  <si>
    <t>SAMETEC, SRL</t>
  </si>
  <si>
    <t>SERVICIO DE LEVANTAMIENTO DEL CABLEADO ELECTRICO DE LA INSTITUCION</t>
  </si>
  <si>
    <t>B1500000143</t>
  </si>
  <si>
    <t>SERVICIOS CONTRA INCENDIOS RODRIGUEZ, SRL</t>
  </si>
  <si>
    <t>SERVICIO DE RECARGA DE LOS EXTINTORES DE LA INSTITUCION</t>
  </si>
  <si>
    <t>B1500206827</t>
  </si>
  <si>
    <t>SERVICIO DE ENERGIA ELECTRICA, PERIODO 18/04/2022-19/05/2022</t>
  </si>
  <si>
    <t>B1500169925</t>
  </si>
  <si>
    <t>SERVICIO TELEFONICO E INTERNET, CORRESPONDIENTE AL MES DE MAYO74 2022.</t>
  </si>
  <si>
    <t>RELACIÓN DE ESTADO DE CUENTAS DE SUPLIDORES AL 31/05/2022</t>
  </si>
  <si>
    <t>RELACIÓN DE ESTADO DE CUENTAS DE SUPLIDORES AL 30/06/2022</t>
  </si>
  <si>
    <t>B1500001207</t>
  </si>
  <si>
    <t>UNIVERSIDAD NACIONAL PEDRO HENRIQUEZ UREÑA</t>
  </si>
  <si>
    <t>SERVICIO DE CAPACITACION EN DIPLOMADO EN COMPRAS Y CONTRATACIONES PUBLICAS, A DOS SERVIDORES DE LA INSTITUCION</t>
  </si>
  <si>
    <t>B1500000204</t>
  </si>
  <si>
    <t>SERVICIO DE ALQUILER DE LA REGIONAL DE SAN FRANCISCO DE MACORIS, CORRESPONDIENTE AL MES DE JUNIO 2022.</t>
  </si>
  <si>
    <t>B1500006480</t>
  </si>
  <si>
    <t>SENASA</t>
  </si>
  <si>
    <t>POLIZA DE SEGURO COMPLEMENTARIO DE SALUD A LOS EMPLEADOS DE LA INSTITUCION</t>
  </si>
  <si>
    <t>B1500001591</t>
  </si>
  <si>
    <t>SERVICIO DE ALMUERZO Y REFRIGERIO  EN EL CURSO DE ORATORIO REALIZADO POR ESTA INSTITUCION.</t>
  </si>
  <si>
    <t>B1500000814</t>
  </si>
  <si>
    <t>INVERSIONES BAUTISTA BERAS, SRL</t>
  </si>
  <si>
    <t>COMPRA DE CAFÉ PARA CONSUMO DE LA INSTITUCION</t>
  </si>
  <si>
    <t>B1500000021</t>
  </si>
  <si>
    <t>D INNOVA RELACIONES PUBLICAS Y PRODUCION, SRL</t>
  </si>
  <si>
    <t>PAGO SERVICIO DE MONTAJE DE EVENTO PARA EL TALLER ESTRATEGIA DE SERVICIO AL CLIENTE, IMPARTIDO POR ESTA INSTITUCION</t>
  </si>
  <si>
    <t>B1500000219</t>
  </si>
  <si>
    <t>SENVENT &amp; THIRTY MARKETING, SRL</t>
  </si>
  <si>
    <t>SERVICIO DE IMPRESIÓN DE BANNER, INCLUYE MONTAJE, DESMONTAJE Y TRANSPORTE.</t>
  </si>
  <si>
    <t>B1500000093 Y B1500000094</t>
  </si>
  <si>
    <t>SERVICIO DE MANTENIMIENTO A VEHICULOS DE LA INSTITUCION</t>
  </si>
  <si>
    <t>B1500000149</t>
  </si>
  <si>
    <t>METALGLASS VENTANAS Y CRISTALES DEL ROSARIO, SRL</t>
  </si>
  <si>
    <t>COMPRA DE UNA PIZARRA DE CRISTAL, PARA USO EN LA DIRECCION GENERAL DE ESTA INSTITUCION</t>
  </si>
  <si>
    <t>B1500002195</t>
  </si>
  <si>
    <t>INTEC</t>
  </si>
  <si>
    <t>PAGO TIMESTRE MAYO-JULIO 2022, DE  LA MAESTRIA EN GERENCIA DE CALIDAD Y PRODUCTIVIDAD QUE ESTA CURSANDO UNA SERVIDORA DE ESTA INSTITUCION</t>
  </si>
  <si>
    <t>B1500172728</t>
  </si>
  <si>
    <t>CODETEL</t>
  </si>
  <si>
    <t>SERVICIOS TELEFONICOS E INTERNET, JUNIO 2022</t>
  </si>
  <si>
    <t>B1500091967</t>
  </si>
  <si>
    <t>SERVICIO DE AGUA POTABLE, PERIODO ABRIL-JUNIO 2022</t>
  </si>
  <si>
    <t>B1500000092</t>
  </si>
  <si>
    <t>COMPRA DE BATERIA PARA EL VEHICULO TOYOTA CAMRY, PROPIEDAD DE ESTA INSTITUCION</t>
  </si>
  <si>
    <t>B1500000004</t>
  </si>
  <si>
    <t>OH FRUITS</t>
  </si>
  <si>
    <t>SERVICIO DE REFRIGERIOS EN ACTIVIDADES DE LA INSTITUCION</t>
  </si>
  <si>
    <t>B1500000012</t>
  </si>
  <si>
    <t>B1500000507</t>
  </si>
  <si>
    <t>SOWEY COMERCIAL EIRL</t>
  </si>
  <si>
    <t>COMPRA DE MATERIALES DE LIMPIEZA, PARA USO DE LA INSTITUCION</t>
  </si>
  <si>
    <t>SERVICIO DE REPARACION  AL VEHICULO FORD EXPLORER, PROPIEDAD DE ESTA INSTITUCION</t>
  </si>
  <si>
    <t>B1500000956</t>
  </si>
  <si>
    <t>HOTELES NACIONALES, S.A</t>
  </si>
  <si>
    <t>SERVICIO DE MONTAJE  DEL TALLER IDENTIFICACION DE RIESGOS Y OPORTUNIDADES, IMPARTIDO POR ESTA INSTITUCION</t>
  </si>
  <si>
    <t>MARKET DINAMIC SOLUTIONS, SRL</t>
  </si>
  <si>
    <t>IMPRESIÓN Y ENCUADERNACION DE FOLLETOS EN ESPIRAL Y PERGAMINO CLEA, 1 PAGINA FULL COLOR</t>
  </si>
  <si>
    <t>B1500000447</t>
  </si>
  <si>
    <t>INVERSIONES INOGAR, SRL</t>
  </si>
  <si>
    <t>ADQUISICION DE DOS UNIDADES DE AIRES ACONDICIONADOS, PARA SER INSTALADOS EN LA OFICINA DE AUDITORIA Y LA SECCION DE SERVICIOS GENERALES DE ESTA INSTITUCION</t>
  </si>
  <si>
    <t>B1500000023</t>
  </si>
  <si>
    <t>SOLUCIONES ELECTRICAS Y CIVILES-SOLECI,SRL</t>
  </si>
  <si>
    <t>ADQUSICION DE UNA VEVERA EJECUTIVA, PARA USO EN EL DEPARTAMENTO DE PLANIFICACION DE ESTA INSTITUCION.</t>
  </si>
  <si>
    <t>B1500000492</t>
  </si>
  <si>
    <t>OFICIENTRO ORIENTAL, SRL</t>
  </si>
  <si>
    <t>SERVICCIO DE EMPASTADO DE LA MEMORIA INSTITUCIONAL DEL INAP, CORRESPONDIENTE AL PERIODO 2021</t>
  </si>
  <si>
    <t>ELABORACION DE CARPETAS Y APOYO ACADEMICO</t>
  </si>
  <si>
    <t>B15000211740</t>
  </si>
  <si>
    <t>SERVICIO DE ENERGIA ELECTRICA, CORRESPONDIENTE AL PERIODO 19/05/2022-20/06/2022</t>
  </si>
  <si>
    <t>B1500000259</t>
  </si>
  <si>
    <t>GOBERNACION JUAN PABLO DUARTE</t>
  </si>
  <si>
    <t>APORTE PARA MANTENIMIENTO DE LAS AREAS COMUNES DEL EDIFICION DE OFICINA GUBERNAMENTALES, MES DE JUNIO 2022</t>
  </si>
  <si>
    <t>RELACIÓN DE ESTADO DE CUENTAS DE SUPLIDORES AL 31/07/2022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</si>
  <si>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</si>
  <si>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</si>
  <si>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</si>
  <si>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</si>
  <si>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</si>
  <si>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</si>
  <si>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</si>
  <si>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</si>
  <si>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</si>
  <si>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</si>
  <si>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</si>
  <si>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</si>
  <si>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</si>
  <si>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</si>
  <si>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</si>
  <si>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</si>
  <si>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</si>
  <si>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</si>
  <si>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</si>
  <si>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</si>
  <si>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</si>
  <si>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</si>
  <si>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</si>
  <si>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</si>
  <si>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</si>
  <si>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</si>
  <si>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</si>
  <si>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</si>
  <si>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</si>
  <si>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</si>
  <si>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</si>
  <si>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</si>
  <si>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</si>
  <si>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</si>
  <si>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</si>
  <si>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</si>
  <si>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</si>
  <si>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</si>
  <si>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</si>
  <si>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</si>
  <si>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</si>
  <si>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</si>
  <si>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</si>
  <si>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APORTE PARA MANTENIMIENTO DE LAS AREAS COMUNES DEL EDIFICION DE OFICINA GUBERNAMENTALES, CORRESPONDIENTE A LOS MESES DE JUNIO Y JULIO  2022</t>
  </si>
  <si>
    <t>B1500175517</t>
  </si>
  <si>
    <t>SERVICIO TELEFONICO E INTERNET, MES DE JULIO 2022</t>
  </si>
  <si>
    <t>SERVICIOS DE CAPACITACION  PROGRAMA PARAP II</t>
  </si>
  <si>
    <t>FONDOS PROPIOS</t>
  </si>
  <si>
    <t>RELACIÓN DE ESTADO DE CUENTAS DE SUPLIDORES AL 31/08/2022</t>
  </si>
  <si>
    <t>B1500178270</t>
  </si>
  <si>
    <t>SERVICIOS TELEFONICOS E INTERNET EN ESTA INSTITUCION, MES DE AGOSTO 2022.</t>
  </si>
  <si>
    <t>B1500002180</t>
  </si>
  <si>
    <t>REPUESTOS DE JESUS, SRL</t>
  </si>
  <si>
    <t>CAMBIO DE NEUMATICO Y AMORTIGUADOR AL MOTOR UTILIZADO PARA MENSAJERIA DE ESTA INSTITUCION</t>
  </si>
  <si>
    <t>B1500223866</t>
  </si>
  <si>
    <t>SERVICIO DE ENERGIA ELECTRICA EN ESTA INSTITUCION, PERIODO 20/07/2022-19/08/2022.</t>
  </si>
  <si>
    <t>FACILITADORES</t>
  </si>
  <si>
    <t>NOMINA DE FACILITADORES</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</si>
  <si>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</si>
  <si>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</si>
  <si>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</si>
  <si>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</si>
  <si>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</si>
  <si>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</si>
  <si>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</si>
  <si>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</si>
  <si>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</si>
  <si>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</si>
  <si>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</si>
  <si>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</si>
  <si>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RELACIÓN DE ESTADO DE CUENTAS DE SUPLIDORES AL 30/09/2022</t>
  </si>
  <si>
    <t>SERVICIOS TELEFONICOS E INTERNET EN ESTA INSTITUCION, MES DE SEPTIEMBRE 2022.</t>
  </si>
  <si>
    <t>B1500181166</t>
  </si>
  <si>
    <t>B1500228965</t>
  </si>
  <si>
    <t>SERVICIO DE ENERGIA ELECTRICA EN ESTA INSTITUCION, PERIODO 19/08/2022-19/09/2022.</t>
  </si>
  <si>
    <t>B1500000467</t>
  </si>
  <si>
    <t>COMPRA DE 4 UNIDADES DE VENTILADORES (ABANICOS), PARA USO EN VARIAS AREAS DE LA INSTITUCION</t>
  </si>
  <si>
    <t>B1500001622</t>
  </si>
  <si>
    <t>SERVICIO DE REFRIGERIO EN LA ACTIVIDAD "JORNADA DE REFORESTACION", REALIZADA POR ESTA INSTITUCION</t>
  </si>
  <si>
    <t>B1500000161</t>
  </si>
  <si>
    <t>ARQUITECTURA ELECTROMECANICA JIMENEZ DIROCHE, SRL</t>
  </si>
  <si>
    <t>SERVICIO DE CHEQUE GENERAL DE PLA PLANTA ELECTRICA DE LA INSTITUCION, CORRESPONDIENTE AL MES DE SEPTIEMBRE 2022.</t>
  </si>
  <si>
    <t>B1500002096</t>
  </si>
  <si>
    <t>GRUPO DIARIO LIBRE, SA</t>
  </si>
  <si>
    <t>SERVICIO DE PUBLICACION DE CONCURSOS PARA OCUPAR LAS PLAZAS DE CONTADOR Y ANALISTA DE ACREDITACION Y CERTIFICACION.</t>
  </si>
  <si>
    <t>B1500001621</t>
  </si>
  <si>
    <t>SERVICIO DE REFRIGERIO EN ACTIVIDAD "JORNADA DE DNC Y PROGRAMACION DE EVENTOS FORMATIVOS PARA EL AÑO 2023, AYUNTAMIENTO DE BANI).</t>
  </si>
  <si>
    <t>B1500001633</t>
  </si>
  <si>
    <t>SERVICIO DE COFFE BREAK EN TALLER DE FUNDAMENTOS DE PROYECTOS, IMPARTIDO POR ESTA INSTITUCION</t>
  </si>
  <si>
    <t>B1500001430</t>
  </si>
  <si>
    <t>CENTROXPERT, SRL</t>
  </si>
  <si>
    <t>COMPRA DE TELEVISOR DE 75", PARA USO EN EL DEPARTAMENTO DE GESTION DE LA FORMACION DE ESTA INSTITUCION</t>
  </si>
  <si>
    <t>B1500036337</t>
  </si>
  <si>
    <t>SEGUROS RESERVAS</t>
  </si>
  <si>
    <t>INCLUSION DE VEHICULO DE LA INSTITUCION A LA POLIZA DE SEGURO VEHICULOS DE MOTOR INDIVIDUAL</t>
  </si>
  <si>
    <t>ALQUILER OFICINA REGIONAL DE SAN FRANCISCO DE MACORIS, CORRESPONDIENTE AL MES DE AGOSTO 2022</t>
  </si>
  <si>
    <t>B1500044713</t>
  </si>
  <si>
    <t>ALTICE DOMINICANA, SA</t>
  </si>
  <si>
    <t>SERVICIO DE INTERNET MOVIL Y FLOTAS TELEFONICAS INSTITUCIONAL, PERIODO 20 DE SEPT 2022 AL 19 DE OCTUBRE 2022</t>
  </si>
  <si>
    <t>B1500000287</t>
  </si>
  <si>
    <t>GOBERNACION EDIFICIO JUAN PABLO DUARTE</t>
  </si>
  <si>
    <t>APORTE PARA MANTENIMIENTO DE LAS AREAS COMUNES DEL EDIF. JUAN PABLO DUARTE, MES DE OCTUBRE 2022</t>
  </si>
  <si>
    <t>B1500044833</t>
  </si>
  <si>
    <t>SERVICIO DE INTERNET SIMETRICO, PERIODO 26 DE SRPT-2022 AL 25 DE OCTUBRE 2022</t>
  </si>
  <si>
    <t>B1500007329</t>
  </si>
  <si>
    <t>SEGURO NACIONAL DE SALUD</t>
  </si>
  <si>
    <t>SEGURO COMPLEMENTARIO DE SALUD DE LOS EMPLEADOS DE LA INSTITUCION</t>
  </si>
  <si>
    <t>B1500183906</t>
  </si>
  <si>
    <t>SERVICIO TELEFONICOS E INTERNET, CORRESPONDIENTE AL MES DE OCTUBRE 2022</t>
  </si>
  <si>
    <t>RELACIÓN DE ESTADO DE CUENTAS DE SUPLIDORES AL 31/10/2022</t>
  </si>
  <si>
    <t>RELACIÓN DE ESTADO DE CUENTAS DE SUPLIDORES AL 30/11/2022</t>
  </si>
  <si>
    <t>B1500001074</t>
  </si>
  <si>
    <t>PROVESOL PROVEEDORES DE SOLUCIONES, SRL</t>
  </si>
  <si>
    <t>SERVICIO DE REPARACION DE LAPTOP Y TABLET DE LA INSTITUCION</t>
  </si>
  <si>
    <t>B1500001696</t>
  </si>
  <si>
    <t>SERVICIO DE REFRIGERIO EN CHARLA IMPARTIDA POR ESTA INSTITUCION CON REPRESENTANTES DE LAS NACIONES UNIDAS</t>
  </si>
  <si>
    <t>B1500002622</t>
  </si>
  <si>
    <t>OMAR MUEBLES</t>
  </si>
  <si>
    <t>ADQUISICION DE SILLON SIN BRAZOS, EN TELA NEGRA. PARA USO EN EL DEPARTAMENTO DE RECURSOS HUMANOS DE ESTA INSTITUCION</t>
  </si>
  <si>
    <t>B1500045762</t>
  </si>
  <si>
    <t>SERVICIO DE INTERNET SIMETRICO, CORRESPONDIENTE AL PERIODO 26 DE OCTUBRE 2022 AL 25 DE NOVIEMBRE 2022</t>
  </si>
  <si>
    <t>SYSRAM, EIRL</t>
  </si>
  <si>
    <t>B1500000505</t>
  </si>
  <si>
    <t>FL BETANCES &amp; ASOCIADOS SRL</t>
  </si>
  <si>
    <t>ADQUSICION DE LICENCIA ADOBE CREATIVE CLOUD, PARA USO EN ESTA INSTITUCION</t>
  </si>
  <si>
    <t>ADQUISICION DE LICENCIA WEB HOSTING, PARA USO EN ESTA INSTITUCION</t>
  </si>
  <si>
    <t>ADQUISICION DE LICENCIA VPS, PARA USO EN LA ESCUELA VIRTUAL DE ESTA INSTITUCION</t>
  </si>
  <si>
    <t>B1500000593</t>
  </si>
  <si>
    <t>OFICENTRO ORIENTAL, SRL</t>
  </si>
  <si>
    <t>SERVICIOS DE MONTAJE Y DESMONTAJE DE ESCENOGRAFIA EN LA JORNADA DE CAPACITACION, TALLERES Y CHARLAS REALIZADAS POR ESTA INSTITUCION EN LA ZONA ESTE DEL PAIS</t>
  </si>
  <si>
    <t>B1500000108</t>
  </si>
  <si>
    <t>INDALO SHUTTER, SRL</t>
  </si>
  <si>
    <t>SERVICIOS DE REPARACION DE LA PUERTA DEL ALMACEN DE MATERIALES Y SUMINISTRO DE ESTA INSTITUCION</t>
  </si>
  <si>
    <t>B1500000481</t>
  </si>
  <si>
    <t>S&amp;Y SUPPLY, SRL</t>
  </si>
  <si>
    <t>COMPRA DE UTILES DE COCINA DESECHABLES, PARA USO EN ESTA INSTITUCION</t>
  </si>
  <si>
    <t>B1500045575</t>
  </si>
  <si>
    <t>SERVICIOS DE INTERNET MOVIL Y FLOTAS TELEFONICAS INSTITUCIONAL, MES DE NOVIEMBRE 2022</t>
  </si>
  <si>
    <t>B1500239001</t>
  </si>
  <si>
    <t>SERVIVICIO DE ENERGIA ELECTRICA EN ESTA INSTITUCION, PERIODO 19/10/2022-18/11/2022</t>
  </si>
  <si>
    <t>SERVICIO DE ALQUILER PARA LA REGIONAL DE ESTA INSTITUCION, UBICADA EN SAN FRANCISCO DE MACORIS</t>
  </si>
  <si>
    <t>B1500000011</t>
  </si>
  <si>
    <t>COMISALU, SRL</t>
  </si>
  <si>
    <t>SERVICIOS DE COFFEBREAK Y ALMURZOS EN VARIAS ACTIVIDADES FORMATIVAS DE ESTA INSTITUCION</t>
  </si>
  <si>
    <t>B1500000003</t>
  </si>
  <si>
    <t>KATE GOURMET, SRL</t>
  </si>
  <si>
    <t>SERVICIOS DE ALMUERZO Y REFRIGERION A ACTIVIDADES DE ESTA INSTITUCION</t>
  </si>
  <si>
    <t>B15000007490</t>
  </si>
  <si>
    <t>SEGURO DE SALUD COMPLEMENTARIO A LOS EMPLEADOS DE LA INSTITUCION</t>
  </si>
  <si>
    <t>B1500188432</t>
  </si>
  <si>
    <t>SERVICIOS TELEFONICOS E INTERNET, CORRESPONDIENTES AL MES DE NOVIEMBRE 2022</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</si>
  <si>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</si>
  <si>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</si>
  <si>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</si>
  <si>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</si>
  <si>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</si>
  <si>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</si>
  <si>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31/12/2022</t>
  </si>
  <si>
    <t>B1500007665</t>
  </si>
  <si>
    <t>SEGURO COMPLEMENTARIO A LOS EMPLEADOS DEL INAP</t>
  </si>
  <si>
    <t>B1500007834</t>
  </si>
  <si>
    <t>B1500047390</t>
  </si>
  <si>
    <t>SERVICIOS DE INTERNET MOVIL Y FLOTAS TELEFONICAS INSTITUCIONAL, MES DE ENERO 2023</t>
  </si>
  <si>
    <t>B150000233</t>
  </si>
  <si>
    <t>MUNDO PRESTAMO</t>
  </si>
  <si>
    <t>ALQUILER LOCAL DE LA OFICINA REGIONAL DE SAN FRANCISCO DE MACORIS, MES DE ENERO 2023</t>
  </si>
  <si>
    <t>RELACIÓN DE ESTADO DE CUENTAS DE SUPLIDORES AL 31/01/2023</t>
  </si>
  <si>
    <t>B1500000233</t>
  </si>
  <si>
    <t>B1500000126</t>
  </si>
  <si>
    <t>GRH CONSULTORES, SRL</t>
  </si>
  <si>
    <t>SERVICIOS DE CAPACITACION EN EL TALLER PARA LA ELABORACION Y DEFINICION DEL PROGRAMA DE MAESTRIA EN GESTION DEL TALENTO HUMANO</t>
  </si>
  <si>
    <t>B1500000308</t>
  </si>
  <si>
    <t>APORTE ECONOMICO PARA MANTENIMIENTO DE AREAS COMUNES</t>
  </si>
  <si>
    <t>E4500001511</t>
  </si>
  <si>
    <t>SERVICIOS TELEFONICOS E INTERNET, MES DE ENERO 2023</t>
  </si>
  <si>
    <t>CI-0000042-2023</t>
  </si>
  <si>
    <t>GOBERNACION CIVIL PROVINCIA SANTIAGO DE LOS CABALLEROS</t>
  </si>
  <si>
    <t>B1500048263</t>
  </si>
  <si>
    <t>RELACIÓN DE ESTADO DE CUENTAS DE SUPLIDORES AL 28/02/2023</t>
  </si>
  <si>
    <t>SERVICIOS DE INTERNET MOVIL Y FLOTAS TELEFONICAS INSTITUCIONAL, MES DE FEBRERO 2023</t>
  </si>
  <si>
    <t>RICOH DOMINICANA, SRL</t>
  </si>
  <si>
    <t>COMPAÑÍA DOMINICANA DE TELEFONOS, S.A</t>
  </si>
  <si>
    <t>RELACIÓN DE ESTADO DE CUENTAS DE SUPLIDORES AL 30/04/2023</t>
  </si>
  <si>
    <t>SERVICIOS TELEFONICOS E INTERNET, ABRIL 2023.</t>
  </si>
  <si>
    <t>B1500264262</t>
  </si>
  <si>
    <t>E4500009170</t>
  </si>
  <si>
    <t>EMPRESA DISTRIBUIDORA DE ELECTRICIDAD DEL ESTE</t>
  </si>
  <si>
    <t>SERVICIO DE ENERGIA ELECTRICA, PERIODO 20/03/2023 AL 19/04/2023</t>
  </si>
  <si>
    <t>B1500050110</t>
  </si>
  <si>
    <t>ALTICE DOMINICANA, S.A</t>
  </si>
  <si>
    <t>SERVICIO DE INTERNET SIMETRICO, PERIODO 26 DE MARZO 2023 AL 25 DE ABRIL 2023.</t>
  </si>
  <si>
    <t>B1500050011</t>
  </si>
  <si>
    <t>SERVICIO DE FLOTAS TELEFONICAS INSTITUCIONAL E INTERNET, PERIODO 20 DE MARZO 2023 AL 19 DE ABRIL 2023</t>
  </si>
  <si>
    <t>B1500000249</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</si>
  <si>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</si>
  <si>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</si>
  <si>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</si>
  <si>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</si>
  <si>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</si>
  <si>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</si>
  <si>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</si>
  <si>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</si>
  <si>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</si>
  <si>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</si>
  <si>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</si>
  <si>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</si>
  <si>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</si>
  <si>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BS-0000431-2023</t>
  </si>
  <si>
    <t>GOBERNACIÓN DEL EDIFICIO GUBERNAMENTAL JUAN PABLO DUARTE</t>
  </si>
  <si>
    <t>APORTE PARA MANTENIMIENTO DE LAS AREAS COMUNES DEL EDIFICIO DE OFICINAS GUBERNAMENTALES JUAN PABLO DUARTE. MES DE ABRIL 2023.</t>
  </si>
  <si>
    <t>APORTE PARA MANTENIMIENTO DE AREAS COMUNES DE L EDFIFICIO DE LA GOBERNACION DE LA PROVINCIA DE SANTIAGO DE LOS CABALLEROS. LUGAR DONDE SE ENCUENTRA UBICADA LA REGIONAL DE ESTA INSTITUCION EN DICHA PROVINCIA. MES DE ABRIL 2023.</t>
  </si>
  <si>
    <t>B1500000968</t>
  </si>
  <si>
    <t>IDEMESA, S.R.L</t>
  </si>
  <si>
    <t>COMPRA DE MEDICAMENTOS PARA USO EN EL BOTIQUIN DE PRIMEROS AUXILIOS DE ESTA INSTITUCION</t>
  </si>
  <si>
    <t>B1500008450</t>
  </si>
  <si>
    <t>SEGURO DE SALUD COMPLEMENTARIO INSTITUCIONAL</t>
  </si>
  <si>
    <t>RELACIÓN DE ESTADO DE CUENTAS DE SUPLIDORES AL 31/05/2023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</si>
  <si>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</si>
  <si>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</si>
  <si>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</si>
  <si>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</si>
  <si>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</si>
  <si>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</si>
  <si>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</si>
  <si>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</si>
  <si>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</si>
  <si>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</si>
  <si>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</si>
  <si>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</si>
  <si>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</si>
  <si>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</si>
  <si>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B1500000253</t>
  </si>
  <si>
    <t>ALQUILER DEL LOCAL DE LA OFICINA REGIONAL DE ESTA INSTITUCION, UBICADA EN SAN FRANCISCO DE MACORIS. CORRESPONDIENTE AL MES DE MAYO 2023</t>
  </si>
  <si>
    <t>B1500050950</t>
  </si>
  <si>
    <t>SERVICIOS DE INTERNETE SIMETRICO EN ESTA INSITITUCION. PERIODO 26 DE ABRIL 2023 AL 25 DE MAYO 2023.</t>
  </si>
  <si>
    <t>B1500050812</t>
  </si>
  <si>
    <t>SERVICIOS DE INTERNET INALAMBRICO Y FLOTAS TELEFONICAS INSTITUCIONAL, PERIODO 20 DE ABRIL 2023 AL 19 DE MAYO 2023.</t>
  </si>
  <si>
    <t>E4500001182</t>
  </si>
  <si>
    <t>SERVICIOS TE INTERNET EN ESTA INSTITUCION, CORRESPONDIENTE AL MES DE MAYYO 2023</t>
  </si>
  <si>
    <t>B1500269304</t>
  </si>
  <si>
    <t>SERVICIO  DE ENERGIA ELECTRICA EN ESTA INSTITUCION, CORRESPONDIENTE AL PERIODO 19/04/2023 AL 19/05/2023</t>
  </si>
  <si>
    <t>B1500000042</t>
  </si>
  <si>
    <t>PUBLICOS Y ESTRATEGIAS, SRL</t>
  </si>
  <si>
    <t>SERVICIOS DE CONSULTORIA EN LA ELABORACION E IMPLEMENTACION DEL PLAN ESTRATEGICO DE COMUNICACIÓN DE ESTA INSTITUCION.</t>
  </si>
  <si>
    <t>APORTE PARA MANTENIMIENTO DE LAS AREAS COMUNES DEL EDIFICIO DE OFICINAS GUBERNAMENTALES JUAN PABLO DUARTE. PERIODO ABRIL -MAYO 2023.</t>
  </si>
  <si>
    <t>RELACIÓN DE ESTADO DE CUENTAS DE SUPLIDORES AL 30/06/2023</t>
  </si>
  <si>
    <t>ELVIRA POLANCO DIAZ</t>
  </si>
  <si>
    <t>SERVICIO DE COFFEBREAK EN VARIAS ACTIVIDADES DESARROLLADAS POR ESTA INSTITUCION</t>
  </si>
  <si>
    <t>B1500008867</t>
  </si>
  <si>
    <t>B1500162053</t>
  </si>
  <si>
    <t>AGUA PLANETA AZUL</t>
  </si>
  <si>
    <t>LLENADO DE 60 BOTELLONES DE AGUA POTABLE, PARA CONSUMO DE ESTA INSTITUCION</t>
  </si>
  <si>
    <t>B1500000060</t>
  </si>
  <si>
    <t>WANDER AUTO GAS, SRL</t>
  </si>
  <si>
    <t>COMPRA DE NEUMATICOS PARA LOS VEHICULOS NISSAN PAHTFINDER Y HIUNDAY H-1. PROPIEDAD DE ESTA INSTITUCION</t>
  </si>
  <si>
    <t>B1500000026</t>
  </si>
  <si>
    <t>NELSON RAMIREZ AUTO PARTS</t>
  </si>
  <si>
    <t>SERVICIO DE MANTENIMIENTO A LOS VEHICULOS NISSAN PATHFINDER Y FORD EXPLORER. PROPIEDAD DE ESTA INSTITUCION</t>
  </si>
  <si>
    <t>B1500274324</t>
  </si>
  <si>
    <t>SERVICIO DE ENERGIA ELECTRICA EN ESTA INSTITUCION, CORRESPONDIENTE AL PERIODO 19/05/2023 AL  19/06/2023</t>
  </si>
  <si>
    <t>B1500051795</t>
  </si>
  <si>
    <t>SERVICIO DE INTERNET SIMETRICO EN ESTA INSTITUCION, CORRESPONDIENTE AL PERIODO 26 DE MAYO 2023 AL 25 DE JUNIO 2023</t>
  </si>
  <si>
    <t>B1500119393</t>
  </si>
  <si>
    <t>SERVICIO DE AGUA POTABLE EN ESTA INSTITUCION. PERIODO ABRIL-JUNIO 2023</t>
  </si>
  <si>
    <t>B1500051677</t>
  </si>
  <si>
    <t>SERVICIO DE FLOTAS TELEFONICAS INSTITUCIONAL E INTERNE INALAMBRICO EN ESTA INSTITUCION. PERIODO 20 DE MAYO 2023 AL 19 DE JUNIO 2023</t>
  </si>
  <si>
    <t>B1500000256</t>
  </si>
  <si>
    <t>SERVICIO DE ALQUILER DEL LOCAL DONDE SE ENCUENTRA LA OFICINA REGION AL DE ESTA INSITUCION, EN SAN FRANCISCO DE MACORIS. MES DE JUNIO 2023</t>
  </si>
  <si>
    <t>APORTE PARA MANTENIMIENTO DE LAS AREAS COMUNES DEL EDIFICIO DE OFICINAS GUBERNAMENTALES JUAN PABLO DUARTE. PERIODO ABRIL -JUNIO 2023.</t>
  </si>
  <si>
    <t>B1500000120</t>
  </si>
  <si>
    <t>CONSULTORES EN SEGURIDAD TECNOLOGICA E INFORMATICA  ARC, SRL</t>
  </si>
  <si>
    <t>ADQUISICION DE 50 LICENCIAS DE ANTIVIRUS MCAFFE, PARA USO EN LOS EQUIPOS TECNOLOGICOS DE ESTA INSTITUCION</t>
  </si>
  <si>
    <t>B1500000525</t>
  </si>
  <si>
    <t>S &amp; Y SUPPLY SRL</t>
  </si>
  <si>
    <t xml:space="preserve">ADQUISIOCN DE  CAJAS DE CARTON, PARA ARCHIVO DE DOCUMENTOS Y ARMARIO DE METAL CON DOS PUERTAS </t>
  </si>
  <si>
    <t>INVERSIONES CORGARHI, SRL</t>
  </si>
  <si>
    <t>SERVICIO DE ALMUERZO EN ACTIVIDAD INSTITUCIONAL</t>
  </si>
  <si>
    <t>B1500000701</t>
  </si>
  <si>
    <t>B1500000339</t>
  </si>
  <si>
    <t>AENOR DOMINICANA, SRL</t>
  </si>
  <si>
    <t>SERVICIOS DE AUDITORIA EN LA RECERTIFICACION DE ESTA INSTITUCION EN LA NORMA ISO 9001:2015</t>
  </si>
  <si>
    <t>B1500001541</t>
  </si>
  <si>
    <t>BANDERAS  GLOBALES HC, SRL</t>
  </si>
  <si>
    <t>CONFECCION DE BANDERAS INSTITUCIONAL</t>
  </si>
  <si>
    <t>E450000014281</t>
  </si>
  <si>
    <t>SERVICIOS TELEFONICOS E INTERNTE EN ESTA INSTITUCION, CORRESPONDIENTE AL MES DE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</si>
  <si>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</si>
  <si>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</si>
  <si>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FACTURA NCF No. / CONTRATO No.</t>
  </si>
  <si>
    <t>B1500000036</t>
  </si>
  <si>
    <t>SERVICIO DE COFFE BREAK EN LA ENTREGA DE CERTIFICADO DEL CURSO DE LENGUA DE SEÑAS</t>
  </si>
  <si>
    <t>B1500001547</t>
  </si>
  <si>
    <t>HOTELES NACIONALES, SA</t>
  </si>
  <si>
    <t>SERVICIO DE ALMUERZO TIPO BUFFET EN ACTIVIDAD "JORNADA DE RECURSOS HUMANOS"</t>
  </si>
  <si>
    <t>B1500000005</t>
  </si>
  <si>
    <t>KATE GOURMET</t>
  </si>
  <si>
    <t>SERVICIO DE COFFE BREAK DURANTE VARIOS DIAS EN LA CAPACITACION DE LENGUAJE DE SEÑAS</t>
  </si>
  <si>
    <t>B1500009067</t>
  </si>
  <si>
    <t>SERVICIO DE SEGURO COMPLEMNETARIO DE SALUD A LOS EMPLEADOS DE LA INSTITUCION</t>
  </si>
  <si>
    <t>SERVICIO DE ALQUILER DEL LOCAL DE LA OFICINA RECIONAL DE ESTA INSTITUCION EN SAN FRANCISCO DE MACORIS, MES DE JULIO 2023.</t>
  </si>
  <si>
    <t>B1500000352</t>
  </si>
  <si>
    <t>APORTE POR MANTENIMIENTO DE LAS AREAS COMUNES DEL EDIFICIO DE OFICINAS GUBERNAMENTALES JUAN PABLO DUARTE, MES DE JULIO 2023</t>
  </si>
  <si>
    <t>B1500052561</t>
  </si>
  <si>
    <t>SERVICIOS INTERNET MOVIL Y FLOTAS TELEFONICAS INSTITUCIONAL, PERIODO 20 DE JUNIO 2023 AL 19 DE JULIO 2023</t>
  </si>
  <si>
    <t>B1500052672</t>
  </si>
  <si>
    <t>SERVICIO DE INTERNET SIMETRICO EN ESTA INSTITUCION, CORRESPONDIENTE AL PERIODO 26 DE JUNIO 2023 AL 25 DE JULIO 2023</t>
  </si>
  <si>
    <t>B1500279425</t>
  </si>
  <si>
    <t>SERVICIO DE ENERGIA ELECTRICA EN ESTA INSTITUCION, CORRESPONDIENTE AL PERIODO 19 DE JUNIO DEL 2023 AL 19 DE JULIO DEL 2023.</t>
  </si>
  <si>
    <t>B1500000314</t>
  </si>
  <si>
    <t>SIALAP SOLUCIONES SRL</t>
  </si>
  <si>
    <t>COMPRA DE MATERIAL DESECHABLE PARA CONSUMO EN ESTA INSITUCION.</t>
  </si>
  <si>
    <t>B1500000035</t>
  </si>
  <si>
    <t>SERVICIO DE COFFE BREAK  PARA ACTIVIDAD DE ENTREGA DE CERTIFICADOS DEL DIPLOMADO EN COMPRAS Y CONTRATACIONES</t>
  </si>
  <si>
    <t>HEICES CONSULTING, SRL</t>
  </si>
  <si>
    <t>SERVICIO DE CAPACITACION EN LIDERAZGO PARA LA INNOVACION PÚBLICA</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</si>
  <si>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</si>
  <si>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</si>
  <si>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</si>
  <si>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</si>
  <si>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B1500001014</t>
  </si>
  <si>
    <t>COMPRA DE MEDICAMENTOS PARA EL REABASTTECIMIENTO DEL BOTIQUIN DE PRIMEROS AUXILIIOS DE ESTA  INSTITUCION</t>
  </si>
  <si>
    <t>OCP-FCR-00001068</t>
  </si>
  <si>
    <t>REEMBOLSO DE BOLETO AERERO Y VIATIVOS DEL SR. ANGEL EDUARDO FAMILIA, DURANTE SU ASISTENCIA AL MASTER EN ALTA GESTION PUBLICA. DESARROLLADO EN PARIS, FRANCIA.</t>
  </si>
  <si>
    <t>EKMJ KREATIVE DIGITAL GROUP, SRL</t>
  </si>
  <si>
    <t>SERVICIO DE CAPACITACION EN CHARLA "IMAGEN EFECTIVA E IMPACTO CORPORATIVO"</t>
  </si>
  <si>
    <t>SERVICIO DE ALMUERZO EN LA REUNION PARA LA CORRDINACION DEL SELLO CLAD</t>
  </si>
  <si>
    <t>E450000016858</t>
  </si>
  <si>
    <t>SERVICIO DE INTERNT, CORRESPONDIENTE AL MES DE JULIO 2023</t>
  </si>
  <si>
    <t>RELACIÓN DE ESTADO DE CUENTAS DE SUPLIDORES AL 31/07/2023</t>
  </si>
  <si>
    <t>RELACIÓN DE ESTADO DE CUENTAS DE SUPLIDORES AL 31/08/2023</t>
  </si>
  <si>
    <t>B1500053554</t>
  </si>
  <si>
    <t>SERVICIO DE INTERNET SIMETRICO EN ESTA INSTITUCION, CORRESPONDIENTE AL PERIODO 26 DE JULIO 2023 AL 25 DE AGOSTO 2023</t>
  </si>
  <si>
    <t>B1500053418</t>
  </si>
  <si>
    <t>SERVICIOS INTERNET MOVIL Y FLOTAS TELEFONICAS INSTITUCIONAL, PERIODO 20 DE JULIO 2023 AL 19 DE AGOSTO 2023</t>
  </si>
  <si>
    <t>E450000019426</t>
  </si>
  <si>
    <t>SERVICIO DE INTERNT, CORRESPONDIENTE AL MES DE AGOSTO 2023</t>
  </si>
  <si>
    <t>B1500003132</t>
  </si>
  <si>
    <t>INSTITUTO TECNOLOGICO DE SANTO DOMINGO</t>
  </si>
  <si>
    <t>COSTO CORRESPONDIENTE AL TRIMESTRE AGOSTO-OCTUBRE 2023 DE LA MAESTRIA EN GERENCIA DE CALIDAD Y PRODUCTIVIDAD QUE ESTA CURSANDO UNA SERVIDORA DE ESTA INSTITUCION</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</si>
  <si>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</si>
  <si>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</si>
  <si>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</si>
  <si>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</si>
  <si>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</si>
  <si>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</si>
  <si>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B1500001147</t>
  </si>
  <si>
    <t>SERVICIO DE CHEQUEO Y MANTENIMIENTO A LA PLANTA ELECTRICA DE EMERGENCIA DE ESTA INSTITUCION. CORRESPONDIENTE AL MES DE AGOSTO 2023.</t>
  </si>
  <si>
    <t>LIZDY SOLUCIONES, SRL</t>
  </si>
  <si>
    <t>SERVICIO DE ALQUILER DE TRIPODES, CAMARA FOTOGRAFICA Y CAMARA DE GRABACION DE VIDEO Y EQUIPOS AUDIOVISUALES. PARA LA REALIZACION DEL EVENTOS EN 19 PROVINCIAS DEL PAIS</t>
  </si>
  <si>
    <t>B1500000645</t>
  </si>
  <si>
    <t>ADQUISICION DE LICENCIA MICROSOFT OFFICE 365. PARA USO ENLAS PLATAFORMAS TECNOLOGICAS DE ESTA INSTITUCION</t>
  </si>
  <si>
    <t>SERVICIO DE ALMUERZO EN CONFERENCIA LIDERAZGO PARA LA INNOVACION PUBLICA. ACTIVIDAD DESARROLLADA POR ESTA INSTITUCION.</t>
  </si>
  <si>
    <t>SMC GRUOP, SRL</t>
  </si>
  <si>
    <t>SERVICI0 DE REFRIGERIO EN ACTIVIAD "REGIMEN ETICO Y DISCIPLINARIO DE LA LEY No.41-08 DE FUNCION PUBLICA Y SU REGLAMENTO No.523-09 DE RELACIONES LABORALES.</t>
  </si>
  <si>
    <t>B1500163822</t>
  </si>
  <si>
    <t>B1500000232</t>
  </si>
  <si>
    <t>APORTE PARA MANTENIMIENTO DE AREAS COMUNES DEL EDIFICIO DE LA GOBERNACION PROVINCIAL  DE SANTIAGO DE LOS CABALLEROS. MESES DE JULIO-AGOSTO 2023</t>
  </si>
  <si>
    <t>B1500000359</t>
  </si>
  <si>
    <t>APORTE PARA MANTENIMIENTO DE AREAS COMUNES DEL EDIFICIO DE OFICINAS GUBERNAMENTALES JUAN PABLO DUARTE. CORRESPONDIENTE A LOS MESES DE JULIO-AGOSTO 2023</t>
  </si>
  <si>
    <t>B1500002235</t>
  </si>
  <si>
    <t>CHICO AUTO PAINT. EIRL</t>
  </si>
  <si>
    <t>PAGO FACTURA POR CONCEPTO DE DEDUCIBLE, POR REPARACION DE VEHICULO DE ESTA INSTITUCION</t>
  </si>
  <si>
    <t>B1500009286</t>
  </si>
  <si>
    <t>PAGO DEL VALOR CORRESPONDIENTE A LOS TITULAREES (EMPLEADOS) DEL SEGURO DE SULUD COMPLEMENTARIO INSTITUCIONAL. CORRESPONDIENTE AL MES DE SPTIEMBRE 2023</t>
  </si>
  <si>
    <t>B1500284485</t>
  </si>
  <si>
    <t>SERVICIO DE ENERGIA ELECTRICA EN ESTA INSTITUCION, CORRESPONDIENTE AL PERIODO 19/07/2023 AL 18/08/2023</t>
  </si>
  <si>
    <t>SERVICIO DE ALMUERZO EN CAPACITACION SOBRE IMAGEN EFECTIVA E IMPACTO CORPORATIVA</t>
  </si>
  <si>
    <t>SERVICIO DE ALMUERZO EN CONFERENCIA LIDERAZGO PARA LA INNOVACION PUBLICA</t>
  </si>
  <si>
    <t>B1500009449</t>
  </si>
  <si>
    <t>PAGO DEL VALOR CORRESPONDIENTE A LOS TITULAREES (EMPLEADOS) DEL SEGURO DE SULUD COMPLEMENTARIO INSTITUCIONAL. CORRESPONDIENTE AL MES DE OCTUBRE 2023</t>
  </si>
  <si>
    <t>APORTE PARA MANTENIMIENTO DE AREAS COMUNES DEL EDIFICIO DE OFICINAS GUBERNAMENTALES JUAN PABLO DUARTE. CORRESPONDIENTE A LOS MESES DE SEPTIEMBRE 2023</t>
  </si>
  <si>
    <t>B1500289568</t>
  </si>
  <si>
    <t>SERVICIO DE ENERGIA ELECTRICA EN ESTA INSTITUCION, CORRESPONDIENTE AL PERIODO 18/08/2023 AL 18/09/2023</t>
  </si>
  <si>
    <t>GOBERNACION PROV. SANTIAGO</t>
  </si>
  <si>
    <t>B1500000041</t>
  </si>
  <si>
    <t>ELVIRA POLANCO</t>
  </si>
  <si>
    <t>SERVICIO DE ALMUERZOS EN ACTIVIDAD PARA INTERCAMBIO DE BUENAS PRACTICAS EN EL DESARROLLO DE PROGRAMAS DE MAESTRIA Y EDUCACION CONTINUADA</t>
  </si>
  <si>
    <t>E450000000076</t>
  </si>
  <si>
    <t>SERVICIOS INTERNET MOVIL Y FLOTAS TELEFONICAS INSTITUCIONAL, PERIODO 20 DE AGOSTO 2023 AL 19 DE SEPTIEMBRE 2023</t>
  </si>
  <si>
    <t>E450000000121</t>
  </si>
  <si>
    <t>SERVICIO DE INTERNET SIMETRICO EN ESTA INSTITUCION, CORRESPONDIENTE AL PERIODO 26 DE AGOSTO 2023 AL 25 DE SEPTIEMBRE 2023</t>
  </si>
  <si>
    <t>B1500000038</t>
  </si>
  <si>
    <t>SERVICIO DE ALMUERZOS EN ACTIVIDAD CAFÉ LEGAL</t>
  </si>
  <si>
    <t>SERVICIO DE INTERNT, CORRESPONDIENTE AL MES DE SEPTIEMBRE 2023</t>
  </si>
  <si>
    <t>B1500001150</t>
  </si>
  <si>
    <t>SERVICIO DE CHEQUEO Y MANTENIMIENTO A LA PLANTA ELECTRICA DE EMERGENCIA DE ESTA INSTITUCION. CORRESPONDIENTE AL MES DE SEPTIEMBRE  2023.</t>
  </si>
  <si>
    <t>B1500164285</t>
  </si>
  <si>
    <t>B1500000739</t>
  </si>
  <si>
    <t>SOWEY COMERCIAL, EIRL</t>
  </si>
  <si>
    <t>COMPRA DE ESTUFA EMPOTRABLE, EN ACERO INOXIDABLE. PARA USO EN ESTA INSTITUCION</t>
  </si>
  <si>
    <t>E450000022043</t>
  </si>
  <si>
    <t>RELACIÓN DE ESTADO DE CUENTAS DE SUPLIDORES AL 30/09/2023</t>
  </si>
  <si>
    <t>APORTE PARA MANTENIMIENTO DE AREAS COMUNES DEL EDIFICIO DE LA GOBERNACION PROVINCIAL SANTIAGO DE LOS CABALLEROS. CORRESPONDIENTE AL MES DE SEPTIEMBRE 2023</t>
  </si>
  <si>
    <t>RELACIÓN DE ESTADO DE CUENTAS DE SUPLIDORES AL 31/10/2023</t>
  </si>
  <si>
    <t>B1500002839</t>
  </si>
  <si>
    <t>FORISTERIA ZUNIFLOR, SRL</t>
  </si>
  <si>
    <t>SERVICIO DE CORONA DE FLORES PARA ENTREGADA EN LA HONRAS FUNEBRE DE HERMANA DE UNA SERVIDORA DE ESTA INSTITUCION</t>
  </si>
  <si>
    <t>B1500294658</t>
  </si>
  <si>
    <t>SERVICIO DE ENERGIA ELECTRICA EN ESTA INSTITUCION, CORRESPONDIENTE AL PERIODO 18/09/2023 AL 19/10/2023</t>
  </si>
  <si>
    <t>B1500000537</t>
  </si>
  <si>
    <t>S &amp; Y SUPPLY, SRL</t>
  </si>
  <si>
    <t>ADQUISICION DE  TRITURADORAS , ARMARIO Y ARCHIVO PARA USO EN ESTA INSTITUCION</t>
  </si>
  <si>
    <t>B1500002192</t>
  </si>
  <si>
    <t>XIOMARI VELOZ D´LUJO FIESTA, SRL</t>
  </si>
  <si>
    <t>SERVICIO DE ALMUERZO Y COFFE BREAK, EN DIPLOMADO GESTION ESTRATEGICA DEL ESTADO. IMPARTIDO POR ESTA INSTITUCION A REPRESENTANTES DE ESAP COLOMBIA.</t>
  </si>
  <si>
    <t>B1500000164</t>
  </si>
  <si>
    <t>CONTRATACION DE SERVICIOS DE MONTAJE DE EQUIPO DE ILUMINACION Y AUDIOVISUALES EN ACTIVIDAD CON LOS FACILITADORES DE ESTA INSTITUCION</t>
  </si>
  <si>
    <t>E4500000024118</t>
  </si>
  <si>
    <t>SERVICIO DE INTERNT, CORRESPONDIENTE AL MES DE OCTUBRE 2023</t>
  </si>
  <si>
    <t>E4500000000294</t>
  </si>
  <si>
    <t>SERVICIO DE INTERNET SIMETRICO EN ESTA INSTITUCION, CORRESPONDIENTE AL PERIODO 26 DE SEPTIEMBRE 2023 AL 25 DE OCTUBRE 2023</t>
  </si>
  <si>
    <t>B1500002072</t>
  </si>
  <si>
    <t>SERVICIO DE MONTAJE DE ACTIVIDAD "ENCUENTRO DE FACILITADORES", ACTIVIDAD DESARROLLADA POR ESTA INSTITUCION.</t>
  </si>
  <si>
    <t>APORTE PARA MANTENIMIENTO DE AREAS COMUNES DEL EDIFICIO DE LA GOBERNACION PROVINCIAL SANTIAGO DE LOS CABALLEROS. CORRESPONDIENTE AL MES DE OCTUBRE 2023</t>
  </si>
  <si>
    <t>B1500000373</t>
  </si>
  <si>
    <t>APORTE PARA MANTENIMIENTO DE AREAS COMUNES DEL EDIFICIO DE OFICINAS GUBERNAMENTALES JUAN PABLO DUARTE. CORRESPONDIENTE AL  MESE DE OCTUBRE 2023</t>
  </si>
  <si>
    <t>B1500000245</t>
  </si>
  <si>
    <t>MERKAPARTS</t>
  </si>
  <si>
    <t>SERVICIO DE MANTENIMIENTO Y REPARACION AL VEHICULO FORD EXPLORER, PROPIEDAD DE ESTA INSTITUCION</t>
  </si>
  <si>
    <t>B1500000817</t>
  </si>
  <si>
    <t>OFICENTRO ORIENTAL</t>
  </si>
  <si>
    <t>COMPRA DE CARPETAS EJECUTIVAS, CON CALCULADORA INCLUIDA Y GRABADA CON LOGO DEL INAP</t>
  </si>
  <si>
    <t>B1500002185</t>
  </si>
  <si>
    <t>SERVICIO DE ALMUERZO Y COFFE BREAK EN VARIAS ACTIVIDADES DE ESTA ISNTITUCION.</t>
  </si>
  <si>
    <t>B1500000001</t>
  </si>
  <si>
    <t>LEIKO ILONKA VALENTINA ORTIZ CRUZ</t>
  </si>
  <si>
    <t>SERVICIO DE CAPACITACION EN CHARLA "CERTEZA Y LIDERAZGO, IMPARTIDO A LOS FACILITADORES DE ESTA INSTITUCION,</t>
  </si>
  <si>
    <t>COMPRA DE ROUTER, SWITCH Y SERVICIOS DE CONFIGURACION DE 5 UNIDADES DE TELEFONOS IP A LA CENTRAL TELEFONICA DE ESTA INSTITUCION</t>
  </si>
  <si>
    <t>B1500000827</t>
  </si>
  <si>
    <t>VELEZ IMPORT, SRL</t>
  </si>
  <si>
    <t>COMPRA DE MATERIAL GASTABLE DE OFICINA, PARA USO EN ESTA INSTITUCION</t>
  </si>
  <si>
    <t>GRUPO SADELCO, SRL</t>
  </si>
  <si>
    <t>SERVICIO DE IMPRESIÓN DE HOJAS TIMBRADAS, PARA USO DE ESTA INSTITUCION</t>
  </si>
  <si>
    <t>B1500003082</t>
  </si>
  <si>
    <t>SERVICIO DE MANTENIMIENTO Y CAMBIO DE GOMAS AL MOTOR DE MENSAJERIA DE ESTA INSTITUCION</t>
  </si>
  <si>
    <t>B1500000548</t>
  </si>
  <si>
    <t>COMPRA DE CAFÉ, AZUCAR, CREMORA Y TE. PARA CONSUMO EN ESTA INSTITUCION</t>
  </si>
  <si>
    <t>B1500001796</t>
  </si>
  <si>
    <t>INVERSIONES PEÑAFA, SRL</t>
  </si>
  <si>
    <t>B1500002349</t>
  </si>
  <si>
    <t>SERVICIO DE MANTENIMIENTO Y REPARACION DE VARIOS VEHICULOS DE ESTA INSTITUCION</t>
  </si>
  <si>
    <t>CHICO AUTO PAINT, EIRL</t>
  </si>
  <si>
    <t>SERVICIO DE MANTENIMIENTO Y REPRACION DEL VEHICULO NISSAN PATHFINDER, PROPIEDAD DE E STA INSTITUCION</t>
  </si>
  <si>
    <t>B1500003358</t>
  </si>
  <si>
    <t>PAGO SERVICIOS DE CAPACITACION CORRESPONDIENTE AL TRIMESTRE NOVIEMBRE 2023-ENERO 2024, DE LA MAESTRIA EN GERENCIA DE CALIDAD Y PRODUCTIVIDAD A UNA SERVIDORA DE ESTA INSTITUCION</t>
  </si>
  <si>
    <t>B1500299783</t>
  </si>
  <si>
    <t>SERVICIO DE ENERGIA ELECTRICA EN ESTA INSTITUCION, CORRESPONDIENTE AL PERIODO 19/10/2023 AL 20/11/2023</t>
  </si>
  <si>
    <t>B1500000380</t>
  </si>
  <si>
    <t>APORTE PARA MANTENIMIENTO DE AREAS COMUNES DEL EDIFICIO DE OFICINAS GUBERNAMENTALES JUAN PABLO DUARTE. CORRESPONDIENTE AL  MESE DE NOVIEMBRE 2023</t>
  </si>
  <si>
    <t>E4500000000616</t>
  </si>
  <si>
    <t>SERVICIO DE INTERNET SIMETRICO EN ESTA INSTITUCION, CORRESPONDIENTE AL PERIODO 26 DE OCTUBRE 2023 AL 25 DE NOVIEMBRE 2023</t>
  </si>
  <si>
    <t>E4500000000570</t>
  </si>
  <si>
    <t>SERVCIOS DE INTERNET INALAMBRICO Y FLOTAS TELEFONICAS INSTITUCIONAL, CORRESPONDIENTE AL PERIODO 20 DE OCTUBRE 2023 AL 19 DE NOVIEMBRE 2023</t>
  </si>
  <si>
    <t>B1500010551</t>
  </si>
  <si>
    <t>SERVICIO DE SEGURO COMPLEMENTARIO DE SALUD A LOS EMPLEADOS DE LA INSTITUCION, MES DE DICIEMBRE 2023</t>
  </si>
  <si>
    <t>B1500000062</t>
  </si>
  <si>
    <t>SERVICIO DE REPARACION Y MANTENIMIENTO A VARIOS VEHICULOS DE LA INSTITUCION</t>
  </si>
  <si>
    <t>MREKAPARTS, SRL</t>
  </si>
  <si>
    <t>SERVICIO DE MANTENIMIENTO AL VEHICULO TOYOTA CAMRY, PROPIEDAD DE ESTA INSTITUCION</t>
  </si>
  <si>
    <t>B1500000138</t>
  </si>
  <si>
    <t>HCJ LOGISTIC, SRL</t>
  </si>
  <si>
    <t>SERVICIO INFORMATICOS PARA DESARROLLO DE PAGINA WEB DE ESTA INSTITUCION</t>
  </si>
  <si>
    <t>B1500000269</t>
  </si>
  <si>
    <t>RELACIÓN DE ESTADO DE CUENTAS DE SUPLIDORES AL 30/11/2023</t>
  </si>
  <si>
    <t>E450000026977</t>
  </si>
  <si>
    <t>APORTE PARA MANTENIMIENTO DE AREAS COMUNES DEL EDIFICIO DE LA GOBERNACION PROVINCIAL SANTIAGO DE LOS CABALLEROS. CORRESPONDIENTE AL MES DE NOVIEMBRE 2023</t>
  </si>
  <si>
    <t>B1500048244</t>
  </si>
  <si>
    <t>SIGMA PETROLEUM CORP</t>
  </si>
  <si>
    <t>TCKETS DE COMBUSTIBLE PARA USO EN LA INSTITUCION</t>
  </si>
  <si>
    <t>SERVICIOS DE ALQUILER DEL LOCAL DE LA OFICINA REGIONAL DE ESTA INSTITUCION, UBICADA EN SAN FRANCISCO DE MACORIS, CORRESPONDIENTE AL PERIODO SEPTIEMBRE-NOVIEMBRE 2023.</t>
  </si>
  <si>
    <t>SERVICIO DE INTERNT, CORRESPONDIENTE AL MES DE NOVIEMBRE 2023</t>
  </si>
  <si>
    <t>RELACIÓN DE ESTADO DE CUENTAS DE SUPLIDORES AL 31/12/2023</t>
  </si>
  <si>
    <t>RECURSOS PROPIOS</t>
  </si>
  <si>
    <t>RELACIÓN DE ESTADO DE CUENTAS DE SUPLIDORES AL 31/01/2024</t>
  </si>
  <si>
    <t>SERVICIO DE ENERGIA ELECTRICA CORRESPONDIENTE AL PERIODO 19/12/2023 AL 19/01/2024</t>
  </si>
  <si>
    <t>PRESUPUESTO</t>
  </si>
  <si>
    <t>B1500310123</t>
  </si>
  <si>
    <t>E450000034399</t>
  </si>
  <si>
    <t>SERVICIOS TELEFONICOS E INTERNET, CORRESPONDIENTE AL MES DE ENERO 2024</t>
  </si>
  <si>
    <t>GOBERNACION EDIF. GUBERNAMENTAL JUAN PABLO DUARTE</t>
  </si>
  <si>
    <t>APORTE PARA MANTENIMIENTO DE AREAS COMUNES, CORRESPONDIENTE AL MES DE ENERO 2024</t>
  </si>
  <si>
    <t>GOBERNACION PROVINCIAL SANTIAGO DE LOS CABALLEROS</t>
  </si>
  <si>
    <t>NOMINA FACILITADORES</t>
  </si>
  <si>
    <t>B1500010961</t>
  </si>
  <si>
    <t>SEGURO DE SALUD COMPLEMENTARIO INSTITUCIONAL, MES DE FEBRERO 2024.</t>
  </si>
  <si>
    <t>B1500001213</t>
  </si>
  <si>
    <t>DISTRIBUIDORA LAGARES</t>
  </si>
  <si>
    <t>SERVICIOS DE CHEQUEO Y MANTENIMIENTO A LA PLANTA ELECTRICA DE EMERGENCIA, MES DE ENERO 2024.</t>
  </si>
  <si>
    <t>B1500000111</t>
  </si>
  <si>
    <t>PRODUCTOS ELÉCTRICOS INDUSTRIALES, SRL</t>
  </si>
  <si>
    <t>SERVICIO DE INSTALACIÓN DE QUIPOS ELÉCTRICOS PARA SER INSTALADOS EN EL IAC.</t>
  </si>
  <si>
    <t>B1500000251</t>
  </si>
  <si>
    <t>XIOMARA M. LUCIANO LUCIANO</t>
  </si>
  <si>
    <t>SERVICIO DE LEGALIZACIÓN DE DOCUMENTOS</t>
  </si>
  <si>
    <t>B1500000252</t>
  </si>
  <si>
    <t>CORPORACIÓN DEL ACUEDUCTO Y ALCANTARILLADO DE SANTO DOMINGO</t>
  </si>
  <si>
    <t>COMPAÑÍA DOMINICANA DE TELÉFONOS, S.A.,</t>
  </si>
  <si>
    <t>B1500000214</t>
  </si>
  <si>
    <t>NCR SURTIDOS EMPRESARIALES, SRL.</t>
  </si>
  <si>
    <t>SERVICIO DE ALMUERZO Y COFFEBREAK</t>
  </si>
  <si>
    <t>B1500001216</t>
  </si>
  <si>
    <t>DISTRIBUIDORA LAGARES, SRL.</t>
  </si>
  <si>
    <t>B1500001864</t>
  </si>
  <si>
    <t>COMERCIAL DE PEÑA - INVERSIONES PEÑAFA, SRL.</t>
  </si>
  <si>
    <t>B1500001865</t>
  </si>
  <si>
    <t>SERVICIO DE REPARACIÓN Y MANTENIMIENTO A VEHÍCULOS INSTITUCIONALES</t>
  </si>
  <si>
    <t>Rhina Peña Bello</t>
  </si>
  <si>
    <t>SERVICIO DE CHEQUEO Y MANTENIMIENTO DE LA PLANTA DE EMERGENCIA ELÉCTRICA, CORRESPONDIENTE A FEBRERO 2024</t>
  </si>
  <si>
    <t>ADQUISICIÓN DE NEUMÁTICOS</t>
  </si>
  <si>
    <t>NÓMINA DE FACILITADORES</t>
  </si>
  <si>
    <t>SERVICIOS TELEFONICOS E INTERNET, CORRESPONDIENTE AL MES DE FEBRERO 2024</t>
  </si>
  <si>
    <t>B1500133408</t>
  </si>
  <si>
    <t>E450000037008</t>
  </si>
  <si>
    <t>RELACIÓN DE ESTADO DE CUENTAS DE SUPLIDORES AL 29/02/2024</t>
  </si>
  <si>
    <t>SERVICIO DE AGUA POTABLE, CORRESPONDIENTE AL DE FEBRERO 2024.</t>
  </si>
  <si>
    <t>SERVICIOS TELEFONICOS E INTERNET, CORRESPONDIENTE AL MES DE MARZO 2024</t>
  </si>
  <si>
    <t>SERVICIO DE CHEQUEO Y MANTENIMIENTO DE LA PLANTA DE EMERGENCIA ELÉCTRICA, CORRESPONDIENTE A MARZO 2024</t>
  </si>
  <si>
    <t>ALTICE DOMINICANA, S.A.</t>
  </si>
  <si>
    <t>SERVICIO DE INTERNET INÁLAMBRICO Y FLOTAS INSTITUCIONALES, CORRESPONDIENTE AL MES DE MARZO 2024.</t>
  </si>
  <si>
    <t>CONSTRUCTORA GINZA</t>
  </si>
  <si>
    <t>SERVICIO DE MANTEMIMIENTO Y REPARACIÓN DE AIRES ACONDICIONADOS DEL IAC-INAP.</t>
  </si>
  <si>
    <t>RD$250,348.80</t>
  </si>
  <si>
    <t>E450000039331</t>
  </si>
  <si>
    <t>B1500000070</t>
  </si>
  <si>
    <t>FREMAREX, SRL</t>
  </si>
  <si>
    <t>CONTRATACIÓN DE GESTIÓN DE EVENTO PARA CUBRIR COBERTURA Y TRANSMITIR EN VIVO EL LANZAMIENTO PROGRAMA DE BECAS MAESTRIA EN GESTIÓN PÚBLIC AY GOBERNANZA INAP - UASD.</t>
  </si>
  <si>
    <t>B1500000152</t>
  </si>
  <si>
    <t>EGF EVENTS PLANNER, SRL</t>
  </si>
  <si>
    <t>SERVICIO DE MONTAJE Y DESMONTAJE, EN ACTIVIDAD DE CHARLA REGIÉN ÉTICO Y DISCIPLINARIO.</t>
  </si>
  <si>
    <t>PRESUPUESTPO</t>
  </si>
  <si>
    <t>B1500000050</t>
  </si>
  <si>
    <t>SERVICIO DE COFFEBREAK EN VARIAS ACTIVIDADES DESARROLLADA POR ESTA INSTITUCIÓN.</t>
  </si>
  <si>
    <t>B1500001222</t>
  </si>
  <si>
    <t>GOBERNACIÓN PROVINCIAL SANTIAGO</t>
  </si>
  <si>
    <t>Mantenimiento De la áreas comunes del edificio donde se encuentra las oficinas del INAP en la Provincia de Santiago</t>
  </si>
  <si>
    <t>Agua Planeta Azul, SAS</t>
  </si>
  <si>
    <t>Sumistro de botellones de agua potable</t>
  </si>
  <si>
    <t>B1500000281</t>
  </si>
  <si>
    <t>B1500000407</t>
  </si>
  <si>
    <t>B1500000270</t>
  </si>
  <si>
    <t>B1500173814</t>
  </si>
  <si>
    <t>SERVICIO DE AGUA POTABLE</t>
  </si>
  <si>
    <t>ALQUILER OFICINA REGIONAL DE SAN FRANCISCO DE MACORIS, CORRESPONDIENTE AL  MES DE MARZO DEL 2024</t>
  </si>
  <si>
    <t>MANTENIMIENTO DE AREAS COMUNES DEL EDIFICIO DE OFICINAS GUBERNAMENTALES "JUAN PABLO DUARTE", CORRESPONDIENTE AL MES DE MARZO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</si>
</sst>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D$&quot;#,##0.00_);[Red]\(&quot;RD$&quot;#,##0.00\)"/>
    <numFmt numFmtId="165" formatCode="&quot;RD$&quot;#,##0.00"/>
    <numFmt numFmtId="166" formatCode="d/m/yyyy"/>
  </numFmts>
  <fonts count="18"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5"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5"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5" fontId="5" fillId="3" borderId="0" xfId="0" applyNumberFormat="1" applyFont="1" applyFill="1" applyAlignment="1">
      <alignment horizontal="right" vertical="center"/>
    </xf>
    <xf numFmtId="165"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164"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5" fontId="5" fillId="0" borderId="0" xfId="0" applyNumberFormat="1" applyFont="1"/>
    <xf numFmtId="166" fontId="12" fillId="3" borderId="0" xfId="0" applyNumberFormat="1" applyFont="1" applyFill="1" applyAlignment="1">
      <alignment horizontal="center" vertical="center"/>
    </xf>
    <xf numFmtId="0" fontId="5" fillId="4" borderId="1" xfId="0" applyFont="1" applyFill="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1">
    <cellStyle name="Normal" xfId="0" builtinId="0"/>
  </cellStyles>
  <dxfs count="510">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indexed="64"/>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F100D8B-BB41-4C1F-B065-982521CD4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915F466-DCFF-4737-80CE-C906BE1BE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18160D6-C22E-421E-9D44-E4B74CCAC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3DF713-7B5C-4B85-9A2A-10D080E80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C0C224-8AD2-4257-91E1-84F684792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FA3299-DE0E-4DBD-BC9F-377267622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D1AF47-A3EB-4E0E-AC9C-D8CF870E2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509" totalsRowDxfId="506" headerRowBorderDxfId="508" tableBorderDxfId="507">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505" totalsRowDxfId="504"/>
    <tableColumn id="2" xr3:uid="{9B3935A4-FA47-49F4-9406-2235A52A192D}" name="FECHA" dataDxfId="503" totalsRowDxfId="502"/>
    <tableColumn id="3" xr3:uid="{ECD77BE0-8843-4D2C-82CE-82F68C8DDED6}" name="PROVEEDOR" dataDxfId="501" totalsRowDxfId="500"/>
    <tableColumn id="4" xr3:uid="{EB92A2EA-250A-4D86-854A-13D3E863A16D}" name="CONCEPTO" totalsRowLabel="TOTAL GENERAL:" dataDxfId="499" totalsRowDxfId="498"/>
    <tableColumn id="5" xr3:uid="{18825AF1-C45E-4E07-B961-3CBF22E0FC4B}" name="MONTO" totalsRowFunction="sum" dataDxfId="497" totalsRowDxfId="496"/>
    <tableColumn id="8" xr3:uid="{8B959F36-7414-4887-AAD2-0CE760EE23C9}" name="FORMA DE PAGO" dataDxfId="495" totalsRowDxfId="494"/>
    <tableColumn id="6" xr3:uid="{891F7F77-DA2B-4EB3-9AB5-0C5B4A3FAADF}" name="FECHA LIMITE DE PAGO" dataDxfId="493" totalsRowDxfId="492"/>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341" dataDxfId="339" totalsRowDxfId="337" headerRowBorderDxfId="340" tableBorderDxfId="338">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336" totalsRowDxfId="335"/>
    <tableColumn id="2" xr3:uid="{0F5DF256-2A45-45C4-A9AA-875B724EDD81}" name="FECHA" dataDxfId="334" totalsRowDxfId="333"/>
    <tableColumn id="3" xr3:uid="{95A0E7E5-3224-454B-B5EA-4B859CC56CC8}" name="PROVEEDOR" dataDxfId="332" totalsRowDxfId="331"/>
    <tableColumn id="4" xr3:uid="{800EFE4D-C83C-4C5E-9614-571A8F3A58AB}" name="CONCEPTO" totalsRowLabel="TOTAL GENERAL:" dataDxfId="330" totalsRowDxfId="329"/>
    <tableColumn id="5" xr3:uid="{483F9061-8FE0-4306-B615-74F2DB839D35}" name="MONTO" totalsRowFunction="sum" dataDxfId="328" totalsRowDxfId="327"/>
    <tableColumn id="8" xr3:uid="{4A4F0FF3-ADD9-482D-9A01-15883F023BAA}" name="FORMA DE PAGO" dataDxfId="326" totalsRowDxfId="325"/>
    <tableColumn id="6" xr3:uid="{E5D510FF-B6E3-4587-9E26-1A1E73FAC2D6}" name="FECHA LIMITE DE PAGO" dataDxfId="324" totalsRowDxfId="323"/>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322" dataDxfId="320" totalsRowDxfId="318" headerRowBorderDxfId="321" tableBorderDxfId="319">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317" totalsRowDxfId="316"/>
    <tableColumn id="2" xr3:uid="{BEA600EA-7F29-4E14-AB6D-6633843338AD}" name="FECHA" dataDxfId="315" totalsRowDxfId="314"/>
    <tableColumn id="3" xr3:uid="{F68E1766-2F09-40F7-ACD3-09615072DE9C}" name="PROVEEDOR" dataDxfId="313" totalsRowDxfId="312"/>
    <tableColumn id="4" xr3:uid="{AABD3E7E-8E0E-4336-95A5-60C3E7F624D1}" name="CONCEPTO" totalsRowLabel="TOTAL GENERAL:" dataDxfId="311" totalsRowDxfId="310"/>
    <tableColumn id="5" xr3:uid="{196D70A9-4C17-4C41-9C60-6B36E9379C55}" name="MONTO" totalsRowFunction="sum" dataDxfId="309" totalsRowDxfId="308"/>
    <tableColumn id="8" xr3:uid="{22926E7D-20FC-42FD-B802-5E9C47FA1CC6}" name="FORMA DE PAGO" dataDxfId="307" totalsRowDxfId="306"/>
    <tableColumn id="6" xr3:uid="{4919828C-4592-4724-A61B-94FD9F77D735}" name="FECHA LIMITE DE PAGO" dataDxfId="305" totalsRowDxfId="304"/>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303" dataDxfId="301" totalsRowDxfId="299" headerRowBorderDxfId="302" tableBorderDxfId="300">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298" totalsRowDxfId="297"/>
    <tableColumn id="2" xr3:uid="{12E05E16-4B17-471C-89FB-B197ED3E79EC}" name="FECHA" dataDxfId="296" totalsRowDxfId="295"/>
    <tableColumn id="3" xr3:uid="{CE2BCD4A-C91B-4818-AE46-2A02F399D3E0}" name="PROVEEDOR" dataDxfId="294" totalsRowDxfId="293"/>
    <tableColumn id="4" xr3:uid="{97688456-0E1B-4C65-A5A4-4824E3DA4178}" name="CONCEPTO" totalsRowLabel="TOTAL GENERAL:" dataDxfId="292" totalsRowDxfId="291"/>
    <tableColumn id="5" xr3:uid="{3706FE68-40B9-4204-855F-98655A34D013}" name="MONTO" totalsRowFunction="sum" dataDxfId="290" totalsRowDxfId="289"/>
    <tableColumn id="8" xr3:uid="{E863E914-70D3-4EF0-B56F-E04279C1E40A}" name="FORMA DE PAGO" dataDxfId="288" totalsRowDxfId="287"/>
    <tableColumn id="6" xr3:uid="{5FCF35E2-9663-404A-BCEA-B058219FD697}" name="FECHA LIMITE DE PAGO" dataDxfId="286" totalsRowDxfId="285"/>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284" dataDxfId="282" totalsRowDxfId="280" headerRowBorderDxfId="283" tableBorderDxfId="281">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279" totalsRowDxfId="278"/>
    <tableColumn id="2" xr3:uid="{4D1ED9A6-124D-492E-8257-5B008F2BD4DD}" name="FECHA" dataDxfId="277" totalsRowDxfId="276"/>
    <tableColumn id="3" xr3:uid="{6296E86B-C0A7-415D-A683-CECCE4FBCD7F}" name="PROVEEDOR" dataDxfId="275" totalsRowDxfId="274"/>
    <tableColumn id="4" xr3:uid="{33061ED7-75FF-479B-AD2F-3E437A0E3D39}" name="CONCEPTO" totalsRowLabel="TOTAL GENERAL:" dataDxfId="273" totalsRowDxfId="272"/>
    <tableColumn id="5" xr3:uid="{5F60C550-30AF-402B-8195-7B5DEFCF5C21}" name="MONTO" totalsRowFunction="sum" dataDxfId="271" totalsRowDxfId="270"/>
    <tableColumn id="8" xr3:uid="{A0B9F006-7A19-4A25-B447-F7A25B0956D9}" name="FORMA DE PAGO" dataDxfId="269" totalsRowDxfId="268"/>
    <tableColumn id="6" xr3:uid="{4D6E829C-16F6-4320-9D67-6145558C665A}" name="FECHA LIMITE DE PAGO" dataDxfId="267" totalsRowDxfId="266"/>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265" dataDxfId="263" totalsRowDxfId="261" headerRowBorderDxfId="264" tableBorderDxfId="262">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260" totalsRowDxfId="259"/>
    <tableColumn id="2" xr3:uid="{1AA9D02F-CABD-4A19-84E1-20E64C20C3ED}" name="FECHA" dataDxfId="258" totalsRowDxfId="257"/>
    <tableColumn id="3" xr3:uid="{092A2BA7-962F-4D60-B55A-2032A309E478}" name="PROVEEDOR" dataDxfId="256" totalsRowDxfId="255"/>
    <tableColumn id="4" xr3:uid="{88D207E1-4C95-4F92-B2D7-A250F1D59A39}" name="CONCEPTO" totalsRowLabel="TOTAL GENERAL:" dataDxfId="254" totalsRowDxfId="253"/>
    <tableColumn id="5" xr3:uid="{DF60F615-E4E5-4614-A7B9-9A24E70AF161}" name="MONTO" totalsRowFunction="sum" dataDxfId="252" totalsRowDxfId="251"/>
    <tableColumn id="8" xr3:uid="{4AF6E0BD-23A8-454E-B950-641730D74855}" name="FORMA DE PAGO" dataDxfId="250" totalsRowDxfId="249"/>
    <tableColumn id="6" xr3:uid="{096FB6EF-AC50-4997-9D3F-22655D1075EE}" name="FECHA LIMITE DE PAGO" dataDxfId="248" totalsRowDxfId="247"/>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246" dataDxfId="244" totalsRowDxfId="242" headerRowBorderDxfId="245" tableBorderDxfId="243">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241" totalsRowDxfId="240"/>
    <tableColumn id="2" xr3:uid="{D7458C8C-C455-414F-A4F9-09BC1A93CF38}" name="FECHA" dataDxfId="239" totalsRowDxfId="238"/>
    <tableColumn id="3" xr3:uid="{6C387702-B30B-4FC9-827A-C7E9E010A14D}" name="PROVEEDOR" dataDxfId="237" totalsRowDxfId="236"/>
    <tableColumn id="4" xr3:uid="{9902FE97-975F-4C80-B2E7-C03291304D7D}" name="CONCEPTO" totalsRowLabel="TOTAL GENERAL:" dataDxfId="235" totalsRowDxfId="234"/>
    <tableColumn id="5" xr3:uid="{3C44E9DD-8613-435F-A67F-B3F4C3CE8E35}" name="MONTO" totalsRowFunction="sum" dataDxfId="233" totalsRowDxfId="232"/>
    <tableColumn id="8" xr3:uid="{031AEE32-8CE1-4C0F-90B3-B015ADD24647}" name="FORMA DE PAGO" dataDxfId="231" totalsRowDxfId="230"/>
    <tableColumn id="6" xr3:uid="{77787E14-81D1-4F2F-8A68-51B48394F7F5}" name="FECHA LIMITE DE PAGO" dataDxfId="229" totalsRowDxfId="228"/>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227" dataDxfId="225" totalsRowDxfId="223" headerRowBorderDxfId="226" tableBorderDxfId="224">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222" totalsRowDxfId="221"/>
    <tableColumn id="2" xr3:uid="{27252476-946B-4EAC-9048-4C60D5129DCD}" name="FECHA" dataDxfId="220" totalsRowDxfId="219"/>
    <tableColumn id="3" xr3:uid="{4C104FAD-FCFA-49D3-88BC-DEC0DC7FC868}" name="PROVEEDOR" dataDxfId="218" totalsRowDxfId="217"/>
    <tableColumn id="4" xr3:uid="{0892A1A0-E959-4C26-9A84-25E42EF17AD5}" name="CONCEPTO" totalsRowLabel="TOTAL GENERAL:" dataDxfId="216" totalsRowDxfId="215"/>
    <tableColumn id="5" xr3:uid="{3ADDE51C-B5F9-4611-B02D-646F9CAF23BA}" name="MONTO" totalsRowFunction="sum" dataDxfId="214" totalsRowDxfId="213"/>
    <tableColumn id="8" xr3:uid="{FC2E9AF5-3184-426E-AE2A-A91B0CB35229}" name="FORMA DE PAGO" dataDxfId="212" totalsRowDxfId="211"/>
    <tableColumn id="6" xr3:uid="{42330391-53CA-4707-897B-9D81F6EA46E8}" name="FECHA LIMITE DE PAGO" dataDxfId="210" totalsRowDxfId="209"/>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208" dataDxfId="206" totalsRowDxfId="204" headerRowBorderDxfId="207" tableBorderDxfId="205">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203" totalsRowDxfId="202"/>
    <tableColumn id="2" xr3:uid="{8A6582F9-FA16-4704-AF79-1EC1DCF4774B}" name="FECHA" dataDxfId="201" totalsRowDxfId="200"/>
    <tableColumn id="3" xr3:uid="{1B8DA392-A7E4-4B34-A5AF-5A3CFCC4413A}" name="PROVEEDOR" dataDxfId="199" totalsRowDxfId="198"/>
    <tableColumn id="4" xr3:uid="{02F8D64E-87B5-41AD-8390-8BBB07DB912D}" name="CONCEPTO" totalsRowLabel="TOTAL GENERAL:" dataDxfId="197" totalsRowDxfId="196"/>
    <tableColumn id="5" xr3:uid="{F3F37203-391E-4963-9CD5-3CDE269267AD}" name="MONTO" totalsRowFunction="sum" dataDxfId="195" totalsRowDxfId="194"/>
    <tableColumn id="8" xr3:uid="{F26D87EE-49AB-4101-8C3C-3418DA3D3651}" name="FORMA DE PAGO" dataDxfId="193" totalsRowDxfId="192"/>
    <tableColumn id="6" xr3:uid="{25DDD5B8-06CD-440C-95B0-14579D9805EE}" name="FECHA LIMITE DE PAGO" dataDxfId="191" totalsRowDxfId="190"/>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189" dataDxfId="187" totalsRowDxfId="185" headerRowBorderDxfId="188" tableBorderDxfId="186">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184" totalsRowDxfId="183"/>
    <tableColumn id="2" xr3:uid="{A0218590-7914-40BF-8F70-E83E4876CD08}" name="FECHA" dataDxfId="182" totalsRowDxfId="181"/>
    <tableColumn id="3" xr3:uid="{5EBDC8C1-B7FE-4AB3-9D9C-C3C4EFF0DA04}" name="PROVEEDOR" dataDxfId="180" totalsRowDxfId="179"/>
    <tableColumn id="4" xr3:uid="{BAFB907B-9ED8-4ED2-A95A-27E5E551B0F8}" name="CONCEPTO" totalsRowLabel="TOTAL GENERAL:" dataDxfId="178" totalsRowDxfId="177"/>
    <tableColumn id="5" xr3:uid="{585A06DD-174C-4472-825D-444C9C1E5785}" name="MONTO" totalsRowFunction="sum" dataDxfId="176" totalsRowDxfId="175"/>
    <tableColumn id="8" xr3:uid="{A465FD84-A439-4E0A-83AE-B2198AD2DB85}" name="FORMA DE PAGO" dataDxfId="174" totalsRowDxfId="173"/>
    <tableColumn id="6" xr3:uid="{1EF219B9-9B32-40D8-A641-ED4E95DDC61D}" name="FECHA LIMITE DE PAGO" dataDxfId="172" totalsRowDxfId="171"/>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170" dataDxfId="168" totalsRowDxfId="166" headerRowBorderDxfId="169" tableBorderDxfId="167">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165" totalsRowDxfId="164"/>
    <tableColumn id="2" xr3:uid="{AF17DFE3-5EFC-420A-965E-92BECA2EF1F3}" name="FECHA" dataDxfId="163" totalsRowDxfId="162"/>
    <tableColumn id="3" xr3:uid="{55617F7A-6F0F-419C-A1F7-B45411E1894E}" name="PROVEEDOR" dataDxfId="161" totalsRowDxfId="160"/>
    <tableColumn id="4" xr3:uid="{D801518C-FC11-4997-8BBC-C2B539532216}" name="CONCEPTO" totalsRowLabel="TOTAL GENERAL:" dataDxfId="159" totalsRowDxfId="158"/>
    <tableColumn id="5" xr3:uid="{7D554947-3BBE-428F-BFB0-69BCCB5F1D63}" name="MONTO" totalsRowFunction="sum" dataDxfId="157" totalsRowDxfId="156"/>
    <tableColumn id="8" xr3:uid="{52B6929E-0EDA-4946-8B65-B327BF88CF67}" name="FORMA DE PAGO" dataDxfId="155" totalsRowDxfId="154"/>
    <tableColumn id="6" xr3:uid="{2A665773-D4DF-4B8C-8B93-E40E0DA3F36C}" name="FECHA LIMITE DE PAGO" dataDxfId="153" totalsRowDxfId="152"/>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491" totalsRowDxfId="488" headerRowBorderDxfId="490" tableBorderDxfId="489">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487" totalsRowDxfId="486"/>
    <tableColumn id="2" xr3:uid="{00000000-0010-0000-0000-000002000000}" name="FECHA" dataDxfId="485" totalsRowDxfId="484"/>
    <tableColumn id="3" xr3:uid="{00000000-0010-0000-0000-000003000000}" name="PROVEEDOR" dataDxfId="483" totalsRowDxfId="482"/>
    <tableColumn id="4" xr3:uid="{00000000-0010-0000-0000-000004000000}" name="CONCEPTO" totalsRowLabel="TOTAL GENERAL:" dataDxfId="481" totalsRowDxfId="480"/>
    <tableColumn id="5" xr3:uid="{00000000-0010-0000-0000-000005000000}" name="MONTO" totalsRowFunction="sum" dataDxfId="479" totalsRowDxfId="478"/>
    <tableColumn id="8" xr3:uid="{00000000-0010-0000-0000-000008000000}" name="FORMA DE PAGO" dataDxfId="477" totalsRowDxfId="476"/>
    <tableColumn id="6" xr3:uid="{00000000-0010-0000-0000-000006000000}" name="FECHA LIMITE DE PAGO" dataDxfId="475" totalsRowDxfId="474"/>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54BB30-5058-42CC-B2DE-660B5966E7FA}" name="Tabla434678910111213141516171819202122" displayName="Tabla434678910111213141516171819202122" ref="B12:H31" totalsRowCount="1" headerRowDxfId="151" dataDxfId="149" totalsRowDxfId="147" headerRowBorderDxfId="150" tableBorderDxfId="148">
  <autoFilter ref="B12:H30" xr:uid="{00000000-0009-0000-0100-000004000000}"/>
  <sortState xmlns:xlrd2="http://schemas.microsoft.com/office/spreadsheetml/2017/richdata2" ref="B13:H30">
    <sortCondition ref="C13:C30"/>
  </sortState>
  <tableColumns count="7">
    <tableColumn id="1" xr3:uid="{5DB05A9D-5B09-48BD-8C46-7EB55D25FB24}" name="FACTURA NCF No. / CONTRATO No." dataDxfId="146" totalsRowDxfId="145"/>
    <tableColumn id="2" xr3:uid="{B4E4B730-31D6-4B6E-9117-F1449F893178}" name="FECHA" dataDxfId="144" totalsRowDxfId="143"/>
    <tableColumn id="3" xr3:uid="{B28CEDF3-E32D-4A95-A6D2-AC0C2CD836E7}" name="PROVEEDOR" dataDxfId="142" totalsRowDxfId="141"/>
    <tableColumn id="4" xr3:uid="{57FD63F9-DEF6-4369-A39D-FD67A0859A10}" name="CONCEPTO" totalsRowLabel="TOTAL GENERAL:" dataDxfId="140" totalsRowDxfId="139"/>
    <tableColumn id="5" xr3:uid="{9581C6CD-AF05-4697-8D88-919D79ED0C22}" name="MONTO" totalsRowFunction="sum" dataDxfId="138" totalsRowDxfId="137"/>
    <tableColumn id="8" xr3:uid="{454411D9-6D0E-4765-8283-D3B88E2D9271}" name="FORMA DE PAGO" dataDxfId="136" totalsRowDxfId="135"/>
    <tableColumn id="6" xr3:uid="{E4091C9F-7A31-480B-9D64-CE7A877AB0E7}" name="FECHA LIMITE DE PAGO" dataDxfId="134" totalsRowDxfId="133"/>
  </tableColumns>
  <tableStyleInfo name="TableStyleMedium2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132" dataDxfId="130" totalsRowDxfId="128" headerRowBorderDxfId="131" tableBorderDxfId="129">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127" totalsRowDxfId="126"/>
    <tableColumn id="2" xr3:uid="{9C820498-EE5F-4C02-9128-621A74915CB2}" name="FECHA" dataDxfId="125" totalsRowDxfId="124"/>
    <tableColumn id="3" xr3:uid="{DBA26E6A-5AC0-476E-A211-F3200C5EECE0}" name="PROVEEDOR" dataDxfId="123" totalsRowDxfId="122"/>
    <tableColumn id="4" xr3:uid="{90FEBC2D-BAB7-4B57-A17D-23E332511B7F}" name="CONCEPTO" totalsRowLabel="TOTAL GENERAL:" dataDxfId="121" totalsRowDxfId="120"/>
    <tableColumn id="5" xr3:uid="{FB3D442B-A0DE-4852-9BD4-DBB35930C512}" name="MONTO" totalsRowFunction="sum" dataDxfId="119" totalsRowDxfId="118"/>
    <tableColumn id="8" xr3:uid="{02EAC58F-4B07-406A-8B5C-1E3BE91450CB}" name="FORMA DE PAGO" dataDxfId="117" totalsRowDxfId="116"/>
    <tableColumn id="6" xr3:uid="{2666535E-23C0-4CA2-A133-F0AFD9453465}" name="FECHA LIMITE DE PAGO" dataDxfId="115" totalsRowDxfId="114"/>
  </tableColumns>
  <tableStyleInfo name="TableStyleMedium2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8BBB62B-8014-4E54-A9EB-9B159F08AB56}" name="Tabla434678910111213141516171819202123" displayName="Tabla434678910111213141516171819202123" ref="B12:H29" totalsRowCount="1" headerRowDxfId="113" dataDxfId="111" totalsRowDxfId="109" headerRowBorderDxfId="112" tableBorderDxfId="110">
  <autoFilter ref="B12:H28" xr:uid="{00000000-0009-0000-0100-000004000000}"/>
  <sortState xmlns:xlrd2="http://schemas.microsoft.com/office/spreadsheetml/2017/richdata2" ref="B13:H28">
    <sortCondition ref="C13:C28"/>
  </sortState>
  <tableColumns count="7">
    <tableColumn id="1" xr3:uid="{8B25D698-F4A1-4A7F-A3BF-1E7AF07B185F}" name="FACTURA NCF No. / CONTRATO No." dataDxfId="108" totalsRowDxfId="107"/>
    <tableColumn id="2" xr3:uid="{67183E79-5F5B-49FE-883C-E8D7CBF719D3}" name="FECHA" dataDxfId="106" totalsRowDxfId="105"/>
    <tableColumn id="3" xr3:uid="{AB476FEA-D0B9-4787-8586-81AE4C805CEA}" name="PROVEEDOR" dataDxfId="104" totalsRowDxfId="103"/>
    <tableColumn id="4" xr3:uid="{C357BC8F-874F-43A4-A5D3-2F11BA81F6D9}" name="CONCEPTO" totalsRowLabel="TOTAL GENERAL:" dataDxfId="102" totalsRowDxfId="101"/>
    <tableColumn id="5" xr3:uid="{D1CC49F5-C24E-43F2-8CAD-EC67E02465EE}" name="MONTO" totalsRowFunction="sum" dataDxfId="100" totalsRowDxfId="99"/>
    <tableColumn id="8" xr3:uid="{34A02EF5-331E-4BAD-89CD-E1C5D67F5C71}" name="FORMA DE PAGO" dataDxfId="98" totalsRowDxfId="97"/>
    <tableColumn id="6" xr3:uid="{5C1A35EE-BC28-4123-91A3-AD2404FF1768}" name="FECHA LIMITE DE PAGO" dataDxfId="96" totalsRowDxfId="95"/>
  </tableColumns>
  <tableStyleInfo name="TableStyleMedium2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689B66D-5E4A-4EBA-9C60-EE12CDE92644}" name="Tabla43467891011121314151617181920212324" displayName="Tabla43467891011121314151617181920212324" ref="B12:H34" totalsRowCount="1" headerRowDxfId="94" dataDxfId="92" totalsRowDxfId="90" headerRowBorderDxfId="93" tableBorderDxfId="91">
  <autoFilter ref="B12:H33" xr:uid="{00000000-0009-0000-0100-000004000000}"/>
  <sortState xmlns:xlrd2="http://schemas.microsoft.com/office/spreadsheetml/2017/richdata2" ref="B13:H33">
    <sortCondition ref="C13:C33"/>
  </sortState>
  <tableColumns count="7">
    <tableColumn id="1" xr3:uid="{35449250-3CB4-46AB-8D0E-E47B4CA3E37D}" name="FACTURA NCF No. / CONTRATO No." dataDxfId="89" totalsRowDxfId="88"/>
    <tableColumn id="2" xr3:uid="{E8AF7748-4186-4C0B-B054-D75E5044DFFC}" name="FECHA" dataDxfId="87" totalsRowDxfId="86"/>
    <tableColumn id="3" xr3:uid="{C8B0BB0F-3D2A-42E3-8670-A3A11C49E15A}" name="PROVEEDOR" dataDxfId="85" totalsRowDxfId="84"/>
    <tableColumn id="4" xr3:uid="{333452BA-E129-47D8-9E74-82C3AE056202}" name="CONCEPTO" totalsRowLabel="TOTAL GENERAL:" dataDxfId="83" totalsRowDxfId="82"/>
    <tableColumn id="5" xr3:uid="{912D8CB6-6C05-4714-9961-FBB13F91B029}" name="MONTO" totalsRowFunction="sum" dataDxfId="81" totalsRowDxfId="80"/>
    <tableColumn id="8" xr3:uid="{C617608E-78C7-4C68-8D56-688F2E283AFF}" name="FORMA DE PAGO" dataDxfId="79" totalsRowDxfId="78"/>
    <tableColumn id="6" xr3:uid="{A40062D4-B9E6-496B-A721-9D9A58941202}" name="FECHA LIMITE DE PAGO" dataDxfId="77" totalsRowDxfId="76"/>
  </tableColumns>
  <tableStyleInfo name="TableStyleMedium2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F1255D1-858E-40F7-B455-68733B27CD5F}" name="Tabla4346789101112131415161718192021232425" displayName="Tabla4346789101112131415161718192021232425" ref="B12:H14" totalsRowCount="1" headerRowDxfId="75" dataDxfId="73" totalsRowDxfId="71" headerRowBorderDxfId="74" tableBorderDxfId="72">
  <autoFilter ref="B12:H13" xr:uid="{00000000-0009-0000-0100-000004000000}"/>
  <sortState xmlns:xlrd2="http://schemas.microsoft.com/office/spreadsheetml/2017/richdata2" ref="B13:H13">
    <sortCondition ref="C13"/>
  </sortState>
  <tableColumns count="7">
    <tableColumn id="1" xr3:uid="{C997F33F-B082-4301-A678-9B3D6CD8E365}" name="FACTURA NCF No. / CONTRATO No." dataDxfId="70" totalsRowDxfId="69"/>
    <tableColumn id="2" xr3:uid="{688FB80B-7FF1-4659-B7B6-58F24EE348C1}" name="FECHA" dataDxfId="68" totalsRowDxfId="67"/>
    <tableColumn id="3" xr3:uid="{3216A280-A932-4329-8DFC-CA17D980319C}" name="PROVEEDOR" dataDxfId="66" totalsRowDxfId="65"/>
    <tableColumn id="4" xr3:uid="{39068019-77A1-4DD6-B85F-B7088AF20606}" name="CONCEPTO" totalsRowLabel="TOTAL GENERAL:" dataDxfId="64" totalsRowDxfId="63"/>
    <tableColumn id="5" xr3:uid="{691454B5-FC0A-4AC4-A80C-DD1497654DC7}" name="MONTO" totalsRowFunction="sum" dataDxfId="62" totalsRowDxfId="61"/>
    <tableColumn id="8" xr3:uid="{CA60E595-ED6D-4D7B-9E09-7FEBA5442B18}" name="FORMA DE PAGO" dataDxfId="60" totalsRowDxfId="59"/>
    <tableColumn id="6" xr3:uid="{E8EF152C-6E36-4D55-A0E7-95712ACBE11A}" name="FECHA LIMITE DE PAGO" dataDxfId="58" totalsRowDxfId="57"/>
  </tableColumns>
  <tableStyleInfo name="TableStyleMedium2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506E082-6C28-41E8-87EA-CB71110A2AED}" name="Tabla434678910111213141516171819202123242526" displayName="Tabla434678910111213141516171819202123242526" ref="B12:H20" totalsRowCount="1" headerRowDxfId="56" dataDxfId="54" totalsRowDxfId="52" headerRowBorderDxfId="55" tableBorderDxfId="53">
  <autoFilter ref="B12:H19" xr:uid="{00000000-0009-0000-0100-000004000000}"/>
  <sortState xmlns:xlrd2="http://schemas.microsoft.com/office/spreadsheetml/2017/richdata2" ref="B13:H18">
    <sortCondition ref="C13:C18"/>
  </sortState>
  <tableColumns count="7">
    <tableColumn id="1" xr3:uid="{8FCBE85C-F049-4F59-B1E7-20C70A7036E4}" name="FACTURA NCF No. / CONTRATO No." dataDxfId="51" totalsRowDxfId="50"/>
    <tableColumn id="2" xr3:uid="{668CE81E-EA3D-41B0-AE52-E5E4B6902C84}" name="FECHA" dataDxfId="49" totalsRowDxfId="48"/>
    <tableColumn id="3" xr3:uid="{39F3008A-426E-457F-86FF-E2FDFE612F00}" name="PROVEEDOR" dataDxfId="47" totalsRowDxfId="46"/>
    <tableColumn id="4" xr3:uid="{6216FB4E-1206-4E7A-BBA0-2D18F1FF971F}" name="CONCEPTO" totalsRowLabel="TOTAL GENERAL:" dataDxfId="45" totalsRowDxfId="44"/>
    <tableColumn id="5" xr3:uid="{534B3280-A6BC-4A29-8AAD-08A1B47825DF}" name="MONTO" totalsRowFunction="sum" dataDxfId="43" totalsRowDxfId="42"/>
    <tableColumn id="8" xr3:uid="{A0F6B336-CC4A-4A02-B99C-C744C5106CA4}" name="FORMA DE PAGO" dataDxfId="41" totalsRowDxfId="40"/>
    <tableColumn id="6" xr3:uid="{78958482-55B1-4CBF-B478-A738862BAA68}" name="FECHA LIMITE DE PAGO" dataDxfId="39" totalsRowDxfId="38"/>
  </tableColumns>
  <tableStyleInfo name="TableStyleMedium2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31AE4B6-7633-4C29-85DE-229B47A00164}" name="Tabla43467891011121314151617181920212324252627" displayName="Tabla43467891011121314151617181920212324252627" ref="B12:H23" totalsRowCount="1" headerRowDxfId="37" dataDxfId="35" totalsRowDxfId="33" headerRowBorderDxfId="36" tableBorderDxfId="34">
  <autoFilter ref="B12:H22" xr:uid="{00000000-0009-0000-0100-000004000000}"/>
  <sortState xmlns:xlrd2="http://schemas.microsoft.com/office/spreadsheetml/2017/richdata2" ref="B13:H18">
    <sortCondition ref="C13:C18"/>
  </sortState>
  <tableColumns count="7">
    <tableColumn id="1" xr3:uid="{B51EAB5F-F7BE-4602-90CF-8507CAED1908}" name="FACTURA NCF No. / CONTRATO No." dataDxfId="32" totalsRowDxfId="31"/>
    <tableColumn id="2" xr3:uid="{877261B3-B3A1-4E0D-AC7F-07EB6D31FFA7}" name="FECHA" dataDxfId="30" totalsRowDxfId="29"/>
    <tableColumn id="3" xr3:uid="{5FD44AB7-08F8-4FB2-BB15-C7514958B7C5}" name="PROVEEDOR" dataDxfId="28" totalsRowDxfId="27"/>
    <tableColumn id="4" xr3:uid="{E82C6C1E-4F55-4364-B684-BA09D49F751E}" name="CONCEPTO" totalsRowLabel="TOTAL GENERAL:" dataDxfId="26" totalsRowDxfId="25"/>
    <tableColumn id="5" xr3:uid="{4DB1C24F-B462-4298-80D6-65BDF3161947}" name="MONTO" totalsRowFunction="sum" dataDxfId="24" totalsRowDxfId="23"/>
    <tableColumn id="8" xr3:uid="{F218A485-56A1-442D-A2B9-8D7E8792E560}" name="FORMA DE PAGO" dataDxfId="22" totalsRowDxfId="21"/>
    <tableColumn id="6" xr3:uid="{18685250-86AD-4EDC-BFAF-6C6F74DC2244}" name="FECHA LIMITE DE PAGO" dataDxfId="20" totalsRowDxfId="19"/>
  </tableColumns>
  <tableStyleInfo name="TableStyleMedium2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EB00D71-D968-4BB5-B0C7-D2021789A716}" name="Tabla4346789101112131415161718192021232425262728" displayName="Tabla4346789101112131415161718192021232425262728" ref="B12:H27" totalsRowCount="1" headerRowDxfId="18" dataDxfId="16" totalsRowDxfId="14" headerRowBorderDxfId="17" tableBorderDxfId="15">
  <autoFilter ref="B12:H26" xr:uid="{00000000-0009-0000-0100-000004000000}"/>
  <sortState xmlns:xlrd2="http://schemas.microsoft.com/office/spreadsheetml/2017/richdata2" ref="B13:H17">
    <sortCondition ref="C13:C17"/>
  </sortState>
  <tableColumns count="7">
    <tableColumn id="1" xr3:uid="{D9C43454-EAB9-4DC8-AAF2-6D67C0984E68}" name="FACTURA NCF No. / CONTRATO No." dataDxfId="13" totalsRowDxfId="12"/>
    <tableColumn id="2" xr3:uid="{DD16AEB7-FEBF-4B29-8503-761866F3CE8D}" name="FECHA" dataDxfId="11" totalsRowDxfId="10"/>
    <tableColumn id="3" xr3:uid="{B4685776-62F9-4DFE-B894-A989EFF0C305}" name="PROVEEDOR" dataDxfId="9" totalsRowDxfId="8"/>
    <tableColumn id="4" xr3:uid="{812FF48F-0273-4062-A999-F27C17E1F0E8}" name="CONCEPTO" totalsRowLabel="TOTAL GENERAL:" dataDxfId="7" totalsRowDxfId="6"/>
    <tableColumn id="5" xr3:uid="{D868DE92-0DD9-4A6F-BD4A-8259B07880D7}" name="MONTO" totalsRowFunction="sum" dataDxfId="5" totalsRowDxfId="4"/>
    <tableColumn id="8" xr3:uid="{D01AB379-4589-4DDB-83B5-5FCEEDCC0C9F}" name="FORMA DE PAGO" dataDxfId="3" totalsRowDxfId="2"/>
    <tableColumn id="6" xr3:uid="{C49EEC54-67C9-4445-ABE4-B6C5EFEBCBEF}" name="FECHA LIMITE DE PAGO" dataDxfId="1" totalsRowDxfId="0"/>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473" totalsRowDxfId="470" headerRowBorderDxfId="472" tableBorderDxfId="471">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469" totalsRowDxfId="468"/>
    <tableColumn id="2" xr3:uid="{F0C0D880-DB49-4DA6-8BF7-C63C28F4C6ED}" name="FECHA" dataDxfId="467" totalsRowDxfId="466"/>
    <tableColumn id="3" xr3:uid="{C4DB2F89-7E97-4700-A7CF-A2BB7CFA1397}" name="PROVEEDOR" dataDxfId="465" totalsRowDxfId="464"/>
    <tableColumn id="4" xr3:uid="{B89394EF-3172-4421-82ED-B610CA1A98FA}" name="CONCEPTO" totalsRowLabel="TOTAL GENERAL:" dataDxfId="463" totalsRowDxfId="462"/>
    <tableColumn id="5" xr3:uid="{67468A32-3047-4D3F-9868-4849D0D1B374}" name="MONTO" totalsRowFunction="sum" dataDxfId="461" totalsRowDxfId="460"/>
    <tableColumn id="8" xr3:uid="{465F2096-2F8C-41E3-A0F6-88D00A0AF780}" name="FORMA DE PAGO" dataDxfId="459" totalsRowDxfId="458"/>
    <tableColumn id="6" xr3:uid="{CEAD1E85-EDA6-45A1-8E65-8CF4249D4C73}" name="FECHA LIMITE DE PAGO" dataDxfId="457" totalsRowDxfId="456"/>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455" dataDxfId="453" totalsRowDxfId="451" headerRowBorderDxfId="454" tableBorderDxfId="452">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450" totalsRowDxfId="449"/>
    <tableColumn id="2" xr3:uid="{7951438E-E19F-4435-A07F-787D7D7F8B56}" name="FECHA" dataDxfId="448" totalsRowDxfId="447"/>
    <tableColumn id="3" xr3:uid="{9C9D9424-F725-46C9-8417-6533DDCB5BE7}" name="PROVEEDOR" dataDxfId="446" totalsRowDxfId="445"/>
    <tableColumn id="4" xr3:uid="{AFD1F1ED-2ED1-4463-BCCB-68301EEEE00F}" name="CONCEPTO" totalsRowLabel="TOTAL GENERAL:" dataDxfId="444" totalsRowDxfId="443"/>
    <tableColumn id="5" xr3:uid="{F0D0FF33-EF53-481B-8100-649F05515FD0}" name="MONTO" totalsRowFunction="sum" dataDxfId="442" totalsRowDxfId="441"/>
    <tableColumn id="8" xr3:uid="{8543980E-E89C-4957-807E-98665F6AB553}" name="FORMA DE PAGO" dataDxfId="440" totalsRowDxfId="439"/>
    <tableColumn id="6" xr3:uid="{F8687716-8E48-4CF7-B255-75D4673C5F14}" name="FECHA LIMITE DE PAGO" dataDxfId="438" totalsRowDxfId="437"/>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436" dataDxfId="434" totalsRowDxfId="432" headerRowBorderDxfId="435" tableBorderDxfId="433">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431" totalsRowDxfId="430"/>
    <tableColumn id="2" xr3:uid="{A4317F85-08F0-406E-97E8-5AD0F5C5D493}" name="FECHA" dataDxfId="429" totalsRowDxfId="428"/>
    <tableColumn id="3" xr3:uid="{1C805EB1-247A-4FB4-83A1-1BDD8F79F163}" name="PROVEEDOR" dataDxfId="427" totalsRowDxfId="426"/>
    <tableColumn id="4" xr3:uid="{A8504FF2-7160-4AD0-942A-22221BA2F655}" name="CONCEPTO" totalsRowLabel="TOTAL GENERAL:" dataDxfId="425" totalsRowDxfId="424"/>
    <tableColumn id="5" xr3:uid="{6E4BBD5F-B207-43A2-9C54-E2EF31D5B7E3}" name="MONTO" totalsRowFunction="sum" dataDxfId="423" totalsRowDxfId="422"/>
    <tableColumn id="8" xr3:uid="{CD4D0C4D-38D5-41E0-B275-2C36F6573D66}" name="FORMA DE PAGO" dataDxfId="421" totalsRowDxfId="420"/>
    <tableColumn id="6" xr3:uid="{2D74E42E-1CA9-4783-8DBF-D62220CF530F}" name="FECHA LIMITE DE PAGO" dataDxfId="419" totalsRowDxfId="418"/>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417" dataDxfId="415" totalsRowDxfId="413" headerRowBorderDxfId="416" tableBorderDxfId="414">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412" totalsRowDxfId="411"/>
    <tableColumn id="2" xr3:uid="{F690138B-CDB5-4F44-9D68-B7C98D7E39DC}" name="FECHA" dataDxfId="410" totalsRowDxfId="409"/>
    <tableColumn id="3" xr3:uid="{0752794B-4B4E-437D-8813-C94BA8AFE463}" name="PROVEEDOR" dataDxfId="408" totalsRowDxfId="407"/>
    <tableColumn id="4" xr3:uid="{F5FF02F3-2D86-43CA-B68A-87BBF32E4584}" name="CONCEPTO" totalsRowLabel="TOTAL GENERAL:" dataDxfId="406" totalsRowDxfId="405"/>
    <tableColumn id="5" xr3:uid="{972F4685-30AA-4156-AC04-46B1F4177D42}" name="MONTO" totalsRowFunction="sum" dataDxfId="404" totalsRowDxfId="403"/>
    <tableColumn id="8" xr3:uid="{C4575206-501F-4488-989C-1A8EEFC3E246}" name="FORMA DE PAGO" dataDxfId="402" totalsRowDxfId="401"/>
    <tableColumn id="6" xr3:uid="{AF8768D2-9B64-4B11-AEB5-47369CA45431}" name="FECHA LIMITE DE PAGO" dataDxfId="400" totalsRowDxfId="399"/>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398" dataDxfId="396" totalsRowDxfId="394" headerRowBorderDxfId="397" tableBorderDxfId="395">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393" totalsRowDxfId="392"/>
    <tableColumn id="2" xr3:uid="{5B1456D8-CCFF-46EB-B56A-90E9805ACCAB}" name="FECHA" dataDxfId="391" totalsRowDxfId="390"/>
    <tableColumn id="3" xr3:uid="{8410EAA1-FF6C-4C61-9529-4D55851886A8}" name="PROVEEDOR" dataDxfId="389" totalsRowDxfId="388"/>
    <tableColumn id="4" xr3:uid="{77943675-8EBD-4A76-83FF-1C6FCC901967}" name="CONCEPTO" totalsRowLabel="TOTAL GENERAL:" dataDxfId="387" totalsRowDxfId="386"/>
    <tableColumn id="5" xr3:uid="{BFC44214-280C-4DB1-ACF3-EC22303DA770}" name="MONTO" totalsRowFunction="sum" dataDxfId="385" totalsRowDxfId="384"/>
    <tableColumn id="8" xr3:uid="{B6802997-B6D3-4224-B6D0-699CB53FFBAC}" name="FORMA DE PAGO" dataDxfId="383" totalsRowDxfId="382"/>
    <tableColumn id="6" xr3:uid="{71BADE83-CEC2-4189-B61E-1E9BDBCC42DE}" name="FECHA LIMITE DE PAGO" dataDxfId="381" totalsRowDxfId="380"/>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379" dataDxfId="377" totalsRowDxfId="375" headerRowBorderDxfId="378" tableBorderDxfId="376">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374" totalsRowDxfId="373"/>
    <tableColumn id="2" xr3:uid="{70D7D939-F101-46A9-BA6C-B74307EBA8CF}" name="FECHA" dataDxfId="372" totalsRowDxfId="371"/>
    <tableColumn id="3" xr3:uid="{AD5D2E8C-8021-4CC3-ACA0-CB3BBE50B4A1}" name="PROVEEDOR" dataDxfId="370" totalsRowDxfId="369"/>
    <tableColumn id="4" xr3:uid="{D13F4C1B-4813-469B-A299-0F09121EB1F5}" name="CONCEPTO" totalsRowLabel="TOTAL GENERAL:" dataDxfId="368" totalsRowDxfId="367"/>
    <tableColumn id="5" xr3:uid="{ED38265B-5542-4DBD-9C0D-5FC22D32E6DC}" name="MONTO" totalsRowFunction="sum" dataDxfId="366" totalsRowDxfId="365"/>
    <tableColumn id="8" xr3:uid="{9E386900-62AC-4171-A94B-DEEAE29251D3}" name="FORMA DE PAGO" dataDxfId="364" totalsRowDxfId="363"/>
    <tableColumn id="6" xr3:uid="{908CA339-1C87-49B7-8A3E-3190F3973633}" name="FECHA LIMITE DE PAGO" dataDxfId="362" totalsRowDxfId="361"/>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360" dataDxfId="358" totalsRowDxfId="356" headerRowBorderDxfId="359" tableBorderDxfId="357">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355" totalsRowDxfId="354"/>
    <tableColumn id="2" xr3:uid="{D61927D1-7168-4A4A-80FA-F42C2C0073F1}" name="FECHA" dataDxfId="353" totalsRowDxfId="352"/>
    <tableColumn id="3" xr3:uid="{8BFC565E-FBCE-4648-9DD8-313AD35533DE}" name="PROVEEDOR" dataDxfId="351" totalsRowDxfId="350"/>
    <tableColumn id="4" xr3:uid="{DBDCAB80-F4B6-4FB9-BB62-F549C67E7997}" name="CONCEPTO" totalsRowLabel="TOTAL GENERAL:" dataDxfId="349" totalsRowDxfId="348"/>
    <tableColumn id="5" xr3:uid="{6137574B-36AB-4D37-9D21-7DCD35796EC7}" name="MONTO" totalsRowFunction="sum" dataDxfId="347" totalsRowDxfId="346"/>
    <tableColumn id="8" xr3:uid="{819E7FD2-FC97-45FF-B29E-38E3AD678B9C}" name="FORMA DE PAGO" dataDxfId="345" totalsRowDxfId="344"/>
    <tableColumn id="6" xr3:uid="{88A625D9-EBA6-4E18-930C-7F5C08644FE4}" name="FECHA LIMITE DE PAGO" dataDxfId="343" totalsRowDxfId="342"/>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18" sqref="D18:E19"/>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149</v>
      </c>
      <c r="C15" s="38">
        <v>44735</v>
      </c>
      <c r="D15" s="19" t="s">
        <v>150</v>
      </c>
      <c r="E15" s="19" t="s">
        <v>151</v>
      </c>
      <c r="F15" s="20">
        <v>29415</v>
      </c>
      <c r="G15" s="21" t="s">
        <v>15</v>
      </c>
      <c r="H15" s="18">
        <v>44895</v>
      </c>
    </row>
    <row r="16" spans="2:8" x14ac:dyDescent="0.4">
      <c r="B16" s="17" t="s">
        <v>283</v>
      </c>
      <c r="C16" s="38">
        <v>44771</v>
      </c>
      <c r="D16" s="19" t="s">
        <v>284</v>
      </c>
      <c r="E16" s="19" t="s">
        <v>285</v>
      </c>
      <c r="F16" s="20">
        <v>8509.49</v>
      </c>
      <c r="G16" s="21" t="s">
        <v>15</v>
      </c>
      <c r="H16" s="18">
        <v>44895</v>
      </c>
    </row>
    <row r="17" spans="2:8" x14ac:dyDescent="0.4">
      <c r="B17" s="17" t="s">
        <v>242</v>
      </c>
      <c r="C17" s="38">
        <v>44798</v>
      </c>
      <c r="D17" s="19" t="s">
        <v>243</v>
      </c>
      <c r="E17" s="19" t="s">
        <v>244</v>
      </c>
      <c r="F17" s="20">
        <v>11505</v>
      </c>
      <c r="G17" s="21" t="s">
        <v>15</v>
      </c>
      <c r="H17" s="18">
        <v>44895</v>
      </c>
    </row>
    <row r="18" spans="2:8" ht="52.5" x14ac:dyDescent="0.4">
      <c r="B18" s="17" t="s">
        <v>270</v>
      </c>
      <c r="C18" s="38">
        <v>44835</v>
      </c>
      <c r="D18" s="19" t="s">
        <v>271</v>
      </c>
      <c r="E18" s="19" t="s">
        <v>272</v>
      </c>
      <c r="F18" s="20">
        <v>4720</v>
      </c>
      <c r="G18" s="21" t="s">
        <v>15</v>
      </c>
      <c r="H18" s="18">
        <v>44895</v>
      </c>
    </row>
    <row r="19" spans="2:8" x14ac:dyDescent="0.4">
      <c r="B19" s="17" t="s">
        <v>266</v>
      </c>
      <c r="C19" s="38">
        <v>44846</v>
      </c>
      <c r="D19" s="19" t="s">
        <v>219</v>
      </c>
      <c r="E19" s="19" t="s">
        <v>267</v>
      </c>
      <c r="F19" s="20">
        <v>34522.080000000002</v>
      </c>
      <c r="G19" s="21" t="s">
        <v>15</v>
      </c>
      <c r="H19" s="18">
        <v>44895</v>
      </c>
    </row>
    <row r="20" spans="2:8" ht="52.5" x14ac:dyDescent="0.4">
      <c r="B20" s="17" t="s">
        <v>268</v>
      </c>
      <c r="C20" s="38">
        <v>44848</v>
      </c>
      <c r="D20" s="19" t="s">
        <v>198</v>
      </c>
      <c r="E20" s="19" t="s">
        <v>269</v>
      </c>
      <c r="F20" s="20">
        <v>35400</v>
      </c>
      <c r="G20" s="21" t="s">
        <v>15</v>
      </c>
      <c r="H20" s="18">
        <v>44895</v>
      </c>
    </row>
    <row r="21" spans="2:8" ht="52.5" x14ac:dyDescent="0.4">
      <c r="B21" s="17" t="s">
        <v>276</v>
      </c>
      <c r="C21" s="38">
        <v>44848</v>
      </c>
      <c r="D21" s="19" t="s">
        <v>198</v>
      </c>
      <c r="E21" s="19" t="s">
        <v>277</v>
      </c>
      <c r="F21" s="20">
        <v>49560</v>
      </c>
      <c r="G21" s="21" t="s">
        <v>15</v>
      </c>
      <c r="H21" s="18">
        <v>44895</v>
      </c>
    </row>
    <row r="22" spans="2:8" x14ac:dyDescent="0.4">
      <c r="B22" s="17" t="s">
        <v>295</v>
      </c>
      <c r="C22" s="38">
        <v>44852</v>
      </c>
      <c r="D22" s="19" t="s">
        <v>296</v>
      </c>
      <c r="E22" s="19" t="s">
        <v>297</v>
      </c>
      <c r="F22" s="20">
        <v>75893.399999999994</v>
      </c>
      <c r="G22" s="21" t="s">
        <v>15</v>
      </c>
      <c r="H22" s="18">
        <v>44895</v>
      </c>
    </row>
    <row r="23" spans="2:8" ht="52.5" x14ac:dyDescent="0.4">
      <c r="B23" s="17" t="s">
        <v>290</v>
      </c>
      <c r="C23" s="38">
        <v>44854</v>
      </c>
      <c r="D23" s="19" t="s">
        <v>291</v>
      </c>
      <c r="E23" s="19" t="s">
        <v>292</v>
      </c>
      <c r="F23" s="20">
        <v>25000</v>
      </c>
      <c r="G23" s="21" t="s">
        <v>15</v>
      </c>
      <c r="H23" s="18">
        <v>44895</v>
      </c>
    </row>
    <row r="24" spans="2:8" x14ac:dyDescent="0.4">
      <c r="B24" s="17" t="s">
        <v>278</v>
      </c>
      <c r="C24" s="38">
        <v>44858</v>
      </c>
      <c r="D24" s="19" t="s">
        <v>198</v>
      </c>
      <c r="E24" s="19" t="s">
        <v>279</v>
      </c>
      <c r="F24" s="20">
        <v>31624</v>
      </c>
      <c r="G24" s="21" t="s">
        <v>15</v>
      </c>
      <c r="H24" s="18">
        <v>44895</v>
      </c>
    </row>
    <row r="25" spans="2:8" ht="52.5" x14ac:dyDescent="0.4">
      <c r="B25" s="17" t="s">
        <v>287</v>
      </c>
      <c r="C25" s="38">
        <v>44858</v>
      </c>
      <c r="D25" s="19" t="s">
        <v>288</v>
      </c>
      <c r="E25" s="19" t="s">
        <v>289</v>
      </c>
      <c r="F25" s="20">
        <v>206002.08</v>
      </c>
      <c r="G25" s="21" t="s">
        <v>15</v>
      </c>
      <c r="H25" s="18">
        <v>44895</v>
      </c>
    </row>
    <row r="26" spans="2:8" x14ac:dyDescent="0.4">
      <c r="B26" s="17" t="s">
        <v>144</v>
      </c>
      <c r="C26" s="38">
        <v>44860</v>
      </c>
      <c r="D26" s="19" t="s">
        <v>70</v>
      </c>
      <c r="E26" s="19" t="s">
        <v>286</v>
      </c>
      <c r="F26" s="20">
        <v>27140</v>
      </c>
      <c r="G26" s="21" t="s">
        <v>15</v>
      </c>
      <c r="H26" s="18">
        <v>44895</v>
      </c>
    </row>
    <row r="27" spans="2:8" ht="52.5" x14ac:dyDescent="0.4">
      <c r="B27" s="17" t="s">
        <v>273</v>
      </c>
      <c r="C27" s="38">
        <v>44861</v>
      </c>
      <c r="D27" s="19" t="s">
        <v>274</v>
      </c>
      <c r="E27" s="19" t="s">
        <v>275</v>
      </c>
      <c r="F27" s="20">
        <v>16298.75</v>
      </c>
      <c r="G27" s="21" t="s">
        <v>15</v>
      </c>
      <c r="H27" s="18">
        <v>44895</v>
      </c>
    </row>
    <row r="28" spans="2:8" ht="52.5" x14ac:dyDescent="0.4">
      <c r="B28" s="17" t="s">
        <v>280</v>
      </c>
      <c r="C28" s="38">
        <v>44861</v>
      </c>
      <c r="D28" s="19" t="s">
        <v>281</v>
      </c>
      <c r="E28" s="19" t="s">
        <v>282</v>
      </c>
      <c r="F28" s="20">
        <v>104800</v>
      </c>
      <c r="G28" s="21" t="s">
        <v>15</v>
      </c>
      <c r="H28" s="18">
        <v>44895</v>
      </c>
    </row>
    <row r="29" spans="2:8" x14ac:dyDescent="0.4">
      <c r="B29" s="17" t="s">
        <v>293</v>
      </c>
      <c r="C29" s="38">
        <v>44862</v>
      </c>
      <c r="D29" s="19" t="s">
        <v>288</v>
      </c>
      <c r="E29" s="19" t="s">
        <v>294</v>
      </c>
      <c r="F29" s="20">
        <v>192006.1</v>
      </c>
      <c r="G29" s="21" t="s">
        <v>15</v>
      </c>
      <c r="H29" s="18">
        <v>44895</v>
      </c>
    </row>
    <row r="30" spans="2:8" x14ac:dyDescent="0.4">
      <c r="B30" s="17" t="s">
        <v>298</v>
      </c>
      <c r="C30" s="38">
        <v>44862</v>
      </c>
      <c r="D30" s="19" t="s">
        <v>26</v>
      </c>
      <c r="E30" s="19" t="s">
        <v>299</v>
      </c>
      <c r="F30" s="20">
        <v>399523.54</v>
      </c>
      <c r="G30" s="21" t="s">
        <v>15</v>
      </c>
      <c r="H30" s="18">
        <v>44895</v>
      </c>
    </row>
    <row r="31" spans="2:8" x14ac:dyDescent="0.4">
      <c r="B31" s="17" t="s">
        <v>31</v>
      </c>
      <c r="C31" s="38">
        <v>44865</v>
      </c>
      <c r="D31" s="19" t="s">
        <v>247</v>
      </c>
      <c r="E31" s="19" t="s">
        <v>248</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149</v>
      </c>
      <c r="C15" s="38">
        <v>44735</v>
      </c>
      <c r="D15" s="19" t="s">
        <v>150</v>
      </c>
      <c r="E15" s="19" t="s">
        <v>151</v>
      </c>
      <c r="F15" s="20">
        <v>29415</v>
      </c>
      <c r="G15" s="21" t="s">
        <v>15</v>
      </c>
      <c r="H15" s="18">
        <v>44926</v>
      </c>
    </row>
    <row r="16" spans="2:8" x14ac:dyDescent="0.4">
      <c r="B16" s="17" t="s">
        <v>332</v>
      </c>
      <c r="C16" s="38">
        <v>44815</v>
      </c>
      <c r="D16" s="19" t="s">
        <v>333</v>
      </c>
      <c r="E16" s="19" t="s">
        <v>334</v>
      </c>
      <c r="F16" s="20">
        <v>557285.6</v>
      </c>
      <c r="G16" s="21" t="s">
        <v>15</v>
      </c>
      <c r="H16" s="18">
        <v>44926</v>
      </c>
    </row>
    <row r="17" spans="2:8" x14ac:dyDescent="0.4">
      <c r="B17" s="17" t="s">
        <v>302</v>
      </c>
      <c r="C17" s="38">
        <v>44846</v>
      </c>
      <c r="D17" s="19" t="s">
        <v>303</v>
      </c>
      <c r="E17" s="19" t="s">
        <v>304</v>
      </c>
      <c r="F17" s="20">
        <v>8614</v>
      </c>
      <c r="G17" s="21" t="s">
        <v>15</v>
      </c>
      <c r="H17" s="18">
        <v>44926</v>
      </c>
    </row>
    <row r="18" spans="2:8" x14ac:dyDescent="0.4">
      <c r="B18" s="17" t="s">
        <v>321</v>
      </c>
      <c r="C18" s="38">
        <v>44880</v>
      </c>
      <c r="D18" s="19" t="s">
        <v>322</v>
      </c>
      <c r="E18" s="19" t="s">
        <v>323</v>
      </c>
      <c r="F18" s="20">
        <v>14750</v>
      </c>
      <c r="G18" s="21" t="s">
        <v>15</v>
      </c>
      <c r="H18" s="18">
        <v>44926</v>
      </c>
    </row>
    <row r="19" spans="2:8" x14ac:dyDescent="0.4">
      <c r="B19" s="17" t="s">
        <v>338</v>
      </c>
      <c r="C19" s="38">
        <v>44881</v>
      </c>
      <c r="D19" s="19" t="s">
        <v>134</v>
      </c>
      <c r="E19" s="19" t="s">
        <v>339</v>
      </c>
      <c r="F19" s="20">
        <v>75893.399999999994</v>
      </c>
      <c r="G19" s="21" t="s">
        <v>15</v>
      </c>
      <c r="H19" s="38">
        <v>44926</v>
      </c>
    </row>
    <row r="20" spans="2:8" x14ac:dyDescent="0.4">
      <c r="B20" s="17" t="s">
        <v>329</v>
      </c>
      <c r="C20" s="38">
        <v>44883</v>
      </c>
      <c r="D20" s="19" t="s">
        <v>35</v>
      </c>
      <c r="E20" s="19" t="s">
        <v>330</v>
      </c>
      <c r="F20" s="20">
        <v>210598.12</v>
      </c>
      <c r="G20" s="21" t="s">
        <v>15</v>
      </c>
      <c r="H20" s="18">
        <v>44926</v>
      </c>
    </row>
    <row r="21" spans="2:8" ht="52.5" x14ac:dyDescent="0.4">
      <c r="B21" s="17" t="s">
        <v>307</v>
      </c>
      <c r="C21" s="38">
        <v>44886</v>
      </c>
      <c r="D21" s="19" t="s">
        <v>308</v>
      </c>
      <c r="E21" s="19" t="s">
        <v>309</v>
      </c>
      <c r="F21" s="20">
        <v>10785.2</v>
      </c>
      <c r="G21" s="21" t="s">
        <v>15</v>
      </c>
      <c r="H21" s="18">
        <v>44926</v>
      </c>
    </row>
    <row r="22" spans="2:8" ht="52.5" x14ac:dyDescent="0.4">
      <c r="B22" s="17" t="s">
        <v>318</v>
      </c>
      <c r="C22" s="38">
        <v>44886</v>
      </c>
      <c r="D22" s="19" t="s">
        <v>319</v>
      </c>
      <c r="E22" s="19" t="s">
        <v>320</v>
      </c>
      <c r="F22" s="20">
        <v>140184</v>
      </c>
      <c r="G22" s="21" t="s">
        <v>15</v>
      </c>
      <c r="H22" s="18">
        <v>44926</v>
      </c>
    </row>
    <row r="23" spans="2:8" x14ac:dyDescent="0.4">
      <c r="B23" s="17" t="s">
        <v>74</v>
      </c>
      <c r="C23" s="38">
        <v>44887</v>
      </c>
      <c r="D23" s="19" t="s">
        <v>312</v>
      </c>
      <c r="E23" s="19" t="s">
        <v>317</v>
      </c>
      <c r="F23" s="20">
        <v>188160</v>
      </c>
      <c r="G23" s="21" t="s">
        <v>15</v>
      </c>
      <c r="H23" s="18">
        <v>44926</v>
      </c>
    </row>
    <row r="24" spans="2:8" x14ac:dyDescent="0.4">
      <c r="B24" s="17" t="s">
        <v>324</v>
      </c>
      <c r="C24" s="38">
        <v>44887</v>
      </c>
      <c r="D24" s="19" t="s">
        <v>325</v>
      </c>
      <c r="E24" s="19" t="s">
        <v>326</v>
      </c>
      <c r="F24" s="20">
        <v>11844.6</v>
      </c>
      <c r="G24" s="21" t="s">
        <v>15</v>
      </c>
      <c r="H24" s="18">
        <v>44926</v>
      </c>
    </row>
    <row r="25" spans="2:8" x14ac:dyDescent="0.4">
      <c r="B25" s="17" t="s">
        <v>335</v>
      </c>
      <c r="C25" s="38">
        <v>44887</v>
      </c>
      <c r="D25" s="19" t="s">
        <v>336</v>
      </c>
      <c r="E25" s="19" t="s">
        <v>337</v>
      </c>
      <c r="F25" s="20">
        <v>364663.61</v>
      </c>
      <c r="G25" s="21" t="s">
        <v>15</v>
      </c>
      <c r="H25" s="18">
        <v>44926</v>
      </c>
    </row>
    <row r="26" spans="2:8" x14ac:dyDescent="0.4">
      <c r="B26" s="17" t="s">
        <v>56</v>
      </c>
      <c r="C26" s="38">
        <v>44888</v>
      </c>
      <c r="D26" s="19" t="s">
        <v>312</v>
      </c>
      <c r="E26" s="19" t="s">
        <v>316</v>
      </c>
      <c r="F26" s="20">
        <v>75750</v>
      </c>
      <c r="G26" s="21" t="s">
        <v>15</v>
      </c>
      <c r="H26" s="18">
        <v>44926</v>
      </c>
    </row>
    <row r="27" spans="2:8" x14ac:dyDescent="0.4">
      <c r="B27" s="17" t="s">
        <v>28</v>
      </c>
      <c r="C27" s="38">
        <v>44888</v>
      </c>
      <c r="D27" s="19" t="s">
        <v>70</v>
      </c>
      <c r="E27" s="19" t="s">
        <v>331</v>
      </c>
      <c r="F27" s="20">
        <v>93810</v>
      </c>
      <c r="G27" s="21" t="s">
        <v>15</v>
      </c>
      <c r="H27" s="18">
        <v>44926</v>
      </c>
    </row>
    <row r="28" spans="2:8" x14ac:dyDescent="0.4">
      <c r="B28" s="17" t="s">
        <v>313</v>
      </c>
      <c r="C28" s="38">
        <v>44889</v>
      </c>
      <c r="D28" s="19" t="s">
        <v>314</v>
      </c>
      <c r="E28" s="19" t="s">
        <v>315</v>
      </c>
      <c r="F28" s="20">
        <v>111007.45</v>
      </c>
      <c r="G28" s="21" t="s">
        <v>15</v>
      </c>
      <c r="H28" s="18">
        <v>44926</v>
      </c>
    </row>
    <row r="29" spans="2:8" x14ac:dyDescent="0.4">
      <c r="B29" s="17" t="s">
        <v>327</v>
      </c>
      <c r="C29" s="38">
        <v>44889</v>
      </c>
      <c r="D29" s="19" t="s">
        <v>23</v>
      </c>
      <c r="E29" s="19" t="s">
        <v>328</v>
      </c>
      <c r="F29" s="20">
        <v>168774.15</v>
      </c>
      <c r="G29" s="21" t="s">
        <v>15</v>
      </c>
      <c r="H29" s="18">
        <v>44926</v>
      </c>
    </row>
    <row r="30" spans="2:8" ht="52.5" x14ac:dyDescent="0.4">
      <c r="B30" s="17" t="s">
        <v>305</v>
      </c>
      <c r="C30" s="38">
        <v>44893</v>
      </c>
      <c r="D30" s="19" t="s">
        <v>198</v>
      </c>
      <c r="E30" s="19" t="s">
        <v>306</v>
      </c>
      <c r="F30" s="20">
        <v>18762</v>
      </c>
      <c r="G30" s="21" t="s">
        <v>15</v>
      </c>
      <c r="H30" s="18">
        <v>44926</v>
      </c>
    </row>
    <row r="31" spans="2:8" ht="52.5" x14ac:dyDescent="0.4">
      <c r="B31" s="17" t="s">
        <v>310</v>
      </c>
      <c r="C31" s="38">
        <v>44893</v>
      </c>
      <c r="D31" s="19" t="s">
        <v>23</v>
      </c>
      <c r="E31" s="19" t="s">
        <v>311</v>
      </c>
      <c r="F31" s="20">
        <v>192006.1</v>
      </c>
      <c r="G31" s="21" t="s">
        <v>15</v>
      </c>
      <c r="H31" s="18">
        <v>44926</v>
      </c>
    </row>
    <row r="32" spans="2:8" x14ac:dyDescent="0.4">
      <c r="B32" s="17" t="s">
        <v>340</v>
      </c>
      <c r="C32" s="38">
        <v>44893</v>
      </c>
      <c r="D32" s="19" t="s">
        <v>26</v>
      </c>
      <c r="E32" s="19" t="s">
        <v>341</v>
      </c>
      <c r="F32" s="20">
        <v>326335.58</v>
      </c>
      <c r="G32" s="21" t="s">
        <v>15</v>
      </c>
      <c r="H32" s="38">
        <v>44926</v>
      </c>
    </row>
    <row r="33" spans="2:8" x14ac:dyDescent="0.4">
      <c r="B33" s="17" t="s">
        <v>31</v>
      </c>
      <c r="C33" s="38">
        <v>44895</v>
      </c>
      <c r="D33" s="19" t="s">
        <v>247</v>
      </c>
      <c r="E33" s="19" t="s">
        <v>248</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348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349</v>
      </c>
      <c r="C15" s="38">
        <v>44914</v>
      </c>
      <c r="D15" s="19" t="s">
        <v>134</v>
      </c>
      <c r="E15" s="19" t="s">
        <v>350</v>
      </c>
      <c r="F15" s="20">
        <v>75893.399999999994</v>
      </c>
      <c r="G15" s="21" t="s">
        <v>15</v>
      </c>
      <c r="H15" s="18">
        <v>44957</v>
      </c>
    </row>
    <row r="16" spans="2:8" x14ac:dyDescent="0.4">
      <c r="B16" s="17" t="s">
        <v>342</v>
      </c>
      <c r="C16" s="38">
        <v>44919</v>
      </c>
      <c r="D16" s="19" t="s">
        <v>23</v>
      </c>
      <c r="E16" s="19" t="s">
        <v>343</v>
      </c>
      <c r="F16" s="20">
        <v>129844</v>
      </c>
      <c r="G16" s="21" t="s">
        <v>15</v>
      </c>
      <c r="H16" s="18">
        <v>44957</v>
      </c>
    </row>
    <row r="17" spans="2:8" ht="52.5" x14ac:dyDescent="0.4">
      <c r="B17" s="17" t="s">
        <v>344</v>
      </c>
      <c r="C17" s="38">
        <v>44923</v>
      </c>
      <c r="D17" s="19" t="s">
        <v>23</v>
      </c>
      <c r="E17" s="19" t="s">
        <v>345</v>
      </c>
      <c r="F17" s="20">
        <v>192006.1</v>
      </c>
      <c r="G17" s="21" t="s">
        <v>15</v>
      </c>
      <c r="H17" s="18">
        <v>44957</v>
      </c>
    </row>
    <row r="18" spans="2:8" x14ac:dyDescent="0.4">
      <c r="B18" s="17" t="s">
        <v>346</v>
      </c>
      <c r="C18" s="38">
        <v>44923</v>
      </c>
      <c r="D18" s="19" t="s">
        <v>26</v>
      </c>
      <c r="E18" s="19" t="s">
        <v>347</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351</v>
      </c>
      <c r="C15" s="38">
        <v>44944</v>
      </c>
      <c r="D15" s="19" t="s">
        <v>134</v>
      </c>
      <c r="E15" s="19" t="s">
        <v>350</v>
      </c>
      <c r="F15" s="20">
        <v>78820</v>
      </c>
      <c r="G15" s="21" t="s">
        <v>15</v>
      </c>
      <c r="H15" s="18">
        <v>44959</v>
      </c>
    </row>
    <row r="16" spans="2:8" x14ac:dyDescent="0.4">
      <c r="B16" s="17" t="s">
        <v>352</v>
      </c>
      <c r="C16" s="38">
        <v>44950</v>
      </c>
      <c r="D16" s="19" t="s">
        <v>23</v>
      </c>
      <c r="E16" s="19" t="s">
        <v>353</v>
      </c>
      <c r="F16" s="20">
        <v>129844</v>
      </c>
      <c r="G16" s="21" t="s">
        <v>15</v>
      </c>
      <c r="H16" s="18">
        <v>44959</v>
      </c>
    </row>
    <row r="17" spans="2:8" x14ac:dyDescent="0.4">
      <c r="B17" s="17" t="s">
        <v>354</v>
      </c>
      <c r="C17" s="38">
        <v>44946</v>
      </c>
      <c r="D17" s="19" t="s">
        <v>355</v>
      </c>
      <c r="E17" s="19" t="s">
        <v>356</v>
      </c>
      <c r="F17" s="20">
        <v>31270</v>
      </c>
      <c r="G17" s="21" t="s">
        <v>15</v>
      </c>
      <c r="H17" s="18">
        <v>44959</v>
      </c>
    </row>
    <row r="18" spans="2:8" x14ac:dyDescent="0.4">
      <c r="B18" s="17"/>
      <c r="C18" s="3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359</v>
      </c>
      <c r="C15" s="38">
        <v>44902</v>
      </c>
      <c r="D15" s="19" t="s">
        <v>360</v>
      </c>
      <c r="E15" s="19" t="s">
        <v>361</v>
      </c>
      <c r="F15" s="20">
        <v>270000</v>
      </c>
      <c r="G15" s="21" t="s">
        <v>15</v>
      </c>
      <c r="H15" s="18">
        <v>44985</v>
      </c>
    </row>
    <row r="16" spans="2:8" x14ac:dyDescent="0.4">
      <c r="B16" s="17" t="s">
        <v>351</v>
      </c>
      <c r="C16" s="38">
        <v>44944</v>
      </c>
      <c r="D16" s="19" t="s">
        <v>134</v>
      </c>
      <c r="E16" s="19" t="s">
        <v>350</v>
      </c>
      <c r="F16" s="20">
        <v>78820</v>
      </c>
      <c r="G16" s="21" t="s">
        <v>15</v>
      </c>
      <c r="H16" s="18">
        <v>44985</v>
      </c>
    </row>
    <row r="17" spans="2:8" x14ac:dyDescent="0.4">
      <c r="B17" s="17" t="s">
        <v>352</v>
      </c>
      <c r="C17" s="38">
        <v>44950</v>
      </c>
      <c r="D17" s="19" t="s">
        <v>23</v>
      </c>
      <c r="E17" s="19" t="s">
        <v>353</v>
      </c>
      <c r="F17" s="20">
        <v>129844</v>
      </c>
      <c r="G17" s="21" t="s">
        <v>15</v>
      </c>
      <c r="H17" s="18">
        <v>44985</v>
      </c>
    </row>
    <row r="18" spans="2:8" x14ac:dyDescent="0.4">
      <c r="B18" s="17" t="s">
        <v>358</v>
      </c>
      <c r="C18" s="38">
        <v>44946</v>
      </c>
      <c r="D18" s="19" t="s">
        <v>355</v>
      </c>
      <c r="E18" s="19" t="s">
        <v>356</v>
      </c>
      <c r="F18" s="20">
        <v>31270</v>
      </c>
      <c r="G18" s="21" t="s">
        <v>15</v>
      </c>
      <c r="H18" s="18">
        <v>44985</v>
      </c>
    </row>
    <row r="19" spans="2:8" x14ac:dyDescent="0.4">
      <c r="B19" s="17" t="s">
        <v>362</v>
      </c>
      <c r="C19" s="38">
        <v>44942</v>
      </c>
      <c r="D19" s="19" t="s">
        <v>188</v>
      </c>
      <c r="E19" s="19" t="s">
        <v>363</v>
      </c>
      <c r="F19" s="20">
        <v>25000</v>
      </c>
      <c r="G19" s="21" t="s">
        <v>15</v>
      </c>
      <c r="H19" s="18">
        <v>44985</v>
      </c>
    </row>
    <row r="20" spans="2:8" x14ac:dyDescent="0.4">
      <c r="B20" s="17" t="s">
        <v>364</v>
      </c>
      <c r="C20" s="38">
        <v>44953</v>
      </c>
      <c r="D20" s="19" t="s">
        <v>156</v>
      </c>
      <c r="E20" s="19" t="s">
        <v>365</v>
      </c>
      <c r="F20" s="20">
        <v>318653.68</v>
      </c>
      <c r="G20" s="21" t="s">
        <v>15</v>
      </c>
      <c r="H20" s="18">
        <v>44985</v>
      </c>
    </row>
    <row r="21" spans="2:8" ht="52.5" x14ac:dyDescent="0.4">
      <c r="B21" s="17" t="s">
        <v>366</v>
      </c>
      <c r="C21" s="38">
        <v>44956</v>
      </c>
      <c r="D21" s="19" t="s">
        <v>367</v>
      </c>
      <c r="E21" s="19" t="s">
        <v>363</v>
      </c>
      <c r="F21" s="20">
        <v>10000</v>
      </c>
      <c r="G21" s="21" t="s">
        <v>15</v>
      </c>
      <c r="H21" s="3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369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359</v>
      </c>
      <c r="C15" s="38">
        <v>44902</v>
      </c>
      <c r="D15" s="19" t="s">
        <v>360</v>
      </c>
      <c r="E15" s="19" t="s">
        <v>361</v>
      </c>
      <c r="F15" s="20">
        <v>270000</v>
      </c>
      <c r="G15" s="21" t="s">
        <v>15</v>
      </c>
      <c r="H15" s="18">
        <v>45016</v>
      </c>
    </row>
    <row r="16" spans="2:8" x14ac:dyDescent="0.4">
      <c r="B16" s="17" t="s">
        <v>362</v>
      </c>
      <c r="C16" s="38">
        <v>44942</v>
      </c>
      <c r="D16" s="19" t="s">
        <v>188</v>
      </c>
      <c r="E16" s="19" t="s">
        <v>363</v>
      </c>
      <c r="F16" s="20">
        <v>25000</v>
      </c>
      <c r="G16" s="21" t="s">
        <v>15</v>
      </c>
      <c r="H16" s="18">
        <v>45016</v>
      </c>
    </row>
    <row r="17" spans="2:8" ht="52.5" x14ac:dyDescent="0.4">
      <c r="B17" s="17" t="s">
        <v>366</v>
      </c>
      <c r="C17" s="38">
        <v>44956</v>
      </c>
      <c r="D17" s="19" t="s">
        <v>367</v>
      </c>
      <c r="E17" s="19" t="s">
        <v>363</v>
      </c>
      <c r="F17" s="20">
        <v>10000</v>
      </c>
      <c r="G17" s="21" t="s">
        <v>15</v>
      </c>
      <c r="H17" s="18">
        <v>45016</v>
      </c>
    </row>
    <row r="18" spans="2:8" x14ac:dyDescent="0.4">
      <c r="B18" s="17" t="s">
        <v>368</v>
      </c>
      <c r="C18" s="38"/>
      <c r="D18" s="19" t="s">
        <v>23</v>
      </c>
      <c r="E18" s="19" t="s">
        <v>370</v>
      </c>
      <c r="F18" s="20"/>
      <c r="G18" s="21" t="s">
        <v>15</v>
      </c>
      <c r="H18" s="18">
        <v>45016</v>
      </c>
    </row>
    <row r="19" spans="2:8" x14ac:dyDescent="0.4">
      <c r="B19" s="17"/>
      <c r="C19" s="38"/>
      <c r="D19" s="19"/>
      <c r="E19" s="19"/>
      <c r="F19" s="20"/>
      <c r="G19" s="21" t="s">
        <v>15</v>
      </c>
      <c r="H19" s="18">
        <v>45016</v>
      </c>
    </row>
    <row r="20" spans="2:8" x14ac:dyDescent="0.4">
      <c r="B20" s="17"/>
      <c r="C20" s="38"/>
      <c r="D20" s="19"/>
      <c r="E20" s="19"/>
      <c r="F20" s="20"/>
      <c r="G20" s="21" t="s">
        <v>15</v>
      </c>
      <c r="H20" s="18">
        <v>45016</v>
      </c>
    </row>
    <row r="21" spans="2:8" x14ac:dyDescent="0.4">
      <c r="B21" s="17"/>
      <c r="C21" s="3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373</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359</v>
      </c>
      <c r="C15" s="38">
        <v>44902</v>
      </c>
      <c r="D15" s="19" t="s">
        <v>360</v>
      </c>
      <c r="E15" s="19" t="s">
        <v>361</v>
      </c>
      <c r="F15" s="20">
        <v>270000</v>
      </c>
      <c r="G15" s="21" t="s">
        <v>15</v>
      </c>
      <c r="H15" s="18">
        <v>45077</v>
      </c>
    </row>
    <row r="16" spans="2:8" ht="52.5" x14ac:dyDescent="0.4">
      <c r="B16" s="17" t="s">
        <v>387</v>
      </c>
      <c r="C16" s="38">
        <v>45028</v>
      </c>
      <c r="D16" s="19" t="s">
        <v>371</v>
      </c>
      <c r="E16" s="19" t="s">
        <v>388</v>
      </c>
      <c r="F16" s="20">
        <v>88525.25</v>
      </c>
      <c r="G16" s="21" t="s">
        <v>15</v>
      </c>
      <c r="H16" s="18">
        <v>45077</v>
      </c>
    </row>
    <row r="17" spans="2:8" ht="52.5" x14ac:dyDescent="0.4">
      <c r="B17" s="17" t="s">
        <v>375</v>
      </c>
      <c r="C17" s="38">
        <v>45035</v>
      </c>
      <c r="D17" s="19" t="s">
        <v>377</v>
      </c>
      <c r="E17" s="19" t="s">
        <v>378</v>
      </c>
      <c r="F17" s="20">
        <v>208911.32</v>
      </c>
      <c r="G17" s="21" t="s">
        <v>15</v>
      </c>
      <c r="H17" s="18">
        <v>45077</v>
      </c>
    </row>
    <row r="18" spans="2:8" x14ac:dyDescent="0.4">
      <c r="B18" s="17" t="s">
        <v>405</v>
      </c>
      <c r="C18" s="38">
        <v>45035</v>
      </c>
      <c r="D18" s="19" t="s">
        <v>296</v>
      </c>
      <c r="E18" s="19" t="s">
        <v>406</v>
      </c>
      <c r="F18" s="20">
        <v>78820</v>
      </c>
      <c r="G18" s="21" t="s">
        <v>15</v>
      </c>
      <c r="H18" s="18">
        <v>45077</v>
      </c>
    </row>
    <row r="19" spans="2:8" x14ac:dyDescent="0.4">
      <c r="B19" s="17" t="s">
        <v>384</v>
      </c>
      <c r="C19" s="38">
        <v>45036</v>
      </c>
      <c r="D19" s="19" t="s">
        <v>385</v>
      </c>
      <c r="E19" s="19" t="s">
        <v>386</v>
      </c>
      <c r="F19" s="20">
        <v>31270</v>
      </c>
      <c r="G19" s="21" t="s">
        <v>15</v>
      </c>
      <c r="H19" s="18">
        <v>45077</v>
      </c>
    </row>
    <row r="20" spans="2:8" ht="52.5" x14ac:dyDescent="0.4">
      <c r="B20" s="17" t="s">
        <v>382</v>
      </c>
      <c r="C20" s="38">
        <v>45040</v>
      </c>
      <c r="D20" s="19" t="s">
        <v>380</v>
      </c>
      <c r="E20" s="19" t="s">
        <v>383</v>
      </c>
      <c r="F20" s="20">
        <v>129844</v>
      </c>
      <c r="G20" s="21" t="s">
        <v>15</v>
      </c>
      <c r="H20" s="18">
        <v>45077</v>
      </c>
    </row>
    <row r="21" spans="2:8" x14ac:dyDescent="0.4">
      <c r="B21" s="17" t="s">
        <v>402</v>
      </c>
      <c r="C21" s="38">
        <v>45042</v>
      </c>
      <c r="D21" s="19" t="s">
        <v>403</v>
      </c>
      <c r="E21" s="19" t="s">
        <v>404</v>
      </c>
      <c r="F21" s="20">
        <v>7915.05</v>
      </c>
      <c r="G21" s="21" t="s">
        <v>15</v>
      </c>
      <c r="H21" s="18">
        <v>45077</v>
      </c>
    </row>
    <row r="22" spans="2:8" x14ac:dyDescent="0.4">
      <c r="B22" s="17" t="s">
        <v>376</v>
      </c>
      <c r="C22" s="38">
        <v>45043</v>
      </c>
      <c r="D22" s="19" t="s">
        <v>372</v>
      </c>
      <c r="E22" s="19" t="s">
        <v>374</v>
      </c>
      <c r="F22" s="20">
        <v>311974.08</v>
      </c>
      <c r="G22" s="21" t="s">
        <v>15</v>
      </c>
      <c r="H22" s="18">
        <v>45077</v>
      </c>
    </row>
    <row r="23" spans="2:8" ht="78.75" x14ac:dyDescent="0.4">
      <c r="B23" s="17" t="s">
        <v>396</v>
      </c>
      <c r="C23" s="38">
        <v>45043</v>
      </c>
      <c r="D23" s="19" t="s">
        <v>397</v>
      </c>
      <c r="E23" s="19" t="s">
        <v>401</v>
      </c>
      <c r="F23" s="20">
        <v>10000</v>
      </c>
      <c r="G23" s="21" t="s">
        <v>15</v>
      </c>
      <c r="H23" s="18">
        <v>45077</v>
      </c>
    </row>
    <row r="24" spans="2:8" x14ac:dyDescent="0.4">
      <c r="B24" s="17" t="s">
        <v>379</v>
      </c>
      <c r="C24" s="38">
        <v>45044</v>
      </c>
      <c r="D24" s="19" t="s">
        <v>380</v>
      </c>
      <c r="E24" s="19" t="s">
        <v>381</v>
      </c>
      <c r="F24" s="20">
        <v>192006.1</v>
      </c>
      <c r="G24" s="21" t="s">
        <v>15</v>
      </c>
      <c r="H24" s="18">
        <v>45077</v>
      </c>
    </row>
    <row r="25" spans="2:8" x14ac:dyDescent="0.4">
      <c r="B25" s="17" t="s">
        <v>389</v>
      </c>
      <c r="C25" s="38">
        <v>45044</v>
      </c>
      <c r="D25" s="19" t="s">
        <v>390</v>
      </c>
      <c r="E25" s="19" t="s">
        <v>391</v>
      </c>
      <c r="F25" s="20">
        <v>51105.8</v>
      </c>
      <c r="G25" s="21" t="s">
        <v>15</v>
      </c>
      <c r="H25" s="18">
        <v>45077</v>
      </c>
    </row>
    <row r="26" spans="2:8" x14ac:dyDescent="0.4">
      <c r="B26" s="17" t="s">
        <v>392</v>
      </c>
      <c r="C26" s="38">
        <v>45044</v>
      </c>
      <c r="D26" s="19" t="s">
        <v>393</v>
      </c>
      <c r="E26" s="19" t="s">
        <v>394</v>
      </c>
      <c r="F26" s="20">
        <v>5310</v>
      </c>
      <c r="G26" s="21" t="s">
        <v>15</v>
      </c>
      <c r="H26" s="18">
        <v>45077</v>
      </c>
    </row>
    <row r="27" spans="2:8" x14ac:dyDescent="0.4">
      <c r="B27" s="17" t="s">
        <v>31</v>
      </c>
      <c r="C27" s="38">
        <v>45046</v>
      </c>
      <c r="D27" s="19" t="s">
        <v>247</v>
      </c>
      <c r="E27" s="19" t="s">
        <v>395</v>
      </c>
      <c r="F27" s="20">
        <v>1132680</v>
      </c>
      <c r="G27" s="21" t="s">
        <v>15</v>
      </c>
      <c r="H27" s="18">
        <v>45077</v>
      </c>
    </row>
    <row r="28" spans="2:8" ht="52.5" x14ac:dyDescent="0.4">
      <c r="B28" s="17" t="s">
        <v>398</v>
      </c>
      <c r="C28" s="38">
        <v>45046</v>
      </c>
      <c r="D28" s="19" t="s">
        <v>399</v>
      </c>
      <c r="E28" s="19" t="s">
        <v>400</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407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359</v>
      </c>
      <c r="C15" s="38">
        <v>44902</v>
      </c>
      <c r="D15" s="19" t="s">
        <v>360</v>
      </c>
      <c r="E15" s="19" t="s">
        <v>361</v>
      </c>
      <c r="F15" s="20">
        <v>270000</v>
      </c>
      <c r="G15" s="21" t="s">
        <v>15</v>
      </c>
      <c r="H15" s="18">
        <v>45107</v>
      </c>
    </row>
    <row r="16" spans="2:8" ht="52.5" x14ac:dyDescent="0.4">
      <c r="B16" s="17" t="s">
        <v>398</v>
      </c>
      <c r="C16" s="38">
        <v>45077</v>
      </c>
      <c r="D16" s="19" t="s">
        <v>399</v>
      </c>
      <c r="E16" s="19" t="s">
        <v>435</v>
      </c>
      <c r="F16" s="20">
        <v>50000</v>
      </c>
      <c r="G16" s="21" t="s">
        <v>15</v>
      </c>
      <c r="H16" s="18">
        <v>45107</v>
      </c>
    </row>
    <row r="17" spans="2:8" ht="52.5" x14ac:dyDescent="0.4">
      <c r="B17" s="17" t="s">
        <v>432</v>
      </c>
      <c r="C17" s="38">
        <v>45057</v>
      </c>
      <c r="D17" s="19" t="s">
        <v>433</v>
      </c>
      <c r="E17" s="19" t="s">
        <v>434</v>
      </c>
      <c r="F17" s="20">
        <v>1099760</v>
      </c>
      <c r="G17" s="21" t="s">
        <v>15</v>
      </c>
      <c r="H17" s="18">
        <v>45107</v>
      </c>
    </row>
    <row r="18" spans="2:8" ht="52.5" x14ac:dyDescent="0.4">
      <c r="B18" s="17" t="s">
        <v>430</v>
      </c>
      <c r="C18" s="38">
        <v>45065</v>
      </c>
      <c r="D18" s="19" t="s">
        <v>35</v>
      </c>
      <c r="E18" s="19" t="s">
        <v>431</v>
      </c>
      <c r="F18" s="20">
        <v>242257.64</v>
      </c>
      <c r="G18" s="21" t="s">
        <v>15</v>
      </c>
      <c r="H18" s="18">
        <v>45107</v>
      </c>
    </row>
    <row r="19" spans="2:8" ht="52.5" x14ac:dyDescent="0.4">
      <c r="B19" s="17" t="s">
        <v>422</v>
      </c>
      <c r="C19" s="38">
        <v>45066</v>
      </c>
      <c r="D19" s="19" t="s">
        <v>70</v>
      </c>
      <c r="E19" s="19" t="s">
        <v>423</v>
      </c>
      <c r="F19" s="20">
        <v>31270</v>
      </c>
      <c r="G19" s="21" t="s">
        <v>15</v>
      </c>
      <c r="H19" s="18">
        <v>45107</v>
      </c>
    </row>
    <row r="20" spans="2:8" ht="52.5" x14ac:dyDescent="0.4">
      <c r="B20" s="17" t="s">
        <v>426</v>
      </c>
      <c r="C20" s="38">
        <v>45070</v>
      </c>
      <c r="D20" s="19" t="s">
        <v>380</v>
      </c>
      <c r="E20" s="19" t="s">
        <v>427</v>
      </c>
      <c r="F20" s="20">
        <v>129844</v>
      </c>
      <c r="G20" s="21" t="s">
        <v>15</v>
      </c>
      <c r="H20" s="18">
        <v>45107</v>
      </c>
    </row>
    <row r="21" spans="2:8" x14ac:dyDescent="0.4">
      <c r="B21" s="17" t="s">
        <v>408</v>
      </c>
      <c r="C21" s="38">
        <v>45072</v>
      </c>
      <c r="D21" s="19" t="s">
        <v>393</v>
      </c>
      <c r="E21" s="19" t="s">
        <v>409</v>
      </c>
      <c r="F21" s="20">
        <v>5310</v>
      </c>
      <c r="G21" s="21" t="s">
        <v>15</v>
      </c>
      <c r="H21" s="18">
        <v>45107</v>
      </c>
    </row>
    <row r="22" spans="2:8" ht="52.5" x14ac:dyDescent="0.4">
      <c r="B22" s="17" t="s">
        <v>410</v>
      </c>
      <c r="C22" s="38">
        <v>45072</v>
      </c>
      <c r="D22" s="19" t="s">
        <v>411</v>
      </c>
      <c r="E22" s="19" t="s">
        <v>412</v>
      </c>
      <c r="F22" s="20">
        <v>14400</v>
      </c>
      <c r="G22" s="21" t="s">
        <v>15</v>
      </c>
      <c r="H22" s="18">
        <v>45107</v>
      </c>
    </row>
    <row r="23" spans="2:8" x14ac:dyDescent="0.4">
      <c r="B23" s="17" t="s">
        <v>424</v>
      </c>
      <c r="C23" s="38">
        <v>45074</v>
      </c>
      <c r="D23" s="19" t="s">
        <v>380</v>
      </c>
      <c r="E23" s="19" t="s">
        <v>425</v>
      </c>
      <c r="F23" s="20">
        <v>192006.1</v>
      </c>
      <c r="G23" s="21" t="s">
        <v>15</v>
      </c>
      <c r="H23" s="18">
        <v>45107</v>
      </c>
    </row>
    <row r="24" spans="2:8" x14ac:dyDescent="0.4">
      <c r="B24" s="17" t="s">
        <v>428</v>
      </c>
      <c r="C24" s="38">
        <v>45074</v>
      </c>
      <c r="D24" s="19" t="s">
        <v>26</v>
      </c>
      <c r="E24" s="19" t="s">
        <v>429</v>
      </c>
      <c r="F24" s="20">
        <v>309941.01</v>
      </c>
      <c r="G24" s="21" t="s">
        <v>15</v>
      </c>
      <c r="H24" s="18">
        <v>45107</v>
      </c>
    </row>
    <row r="25" spans="2:8" ht="52.5" x14ac:dyDescent="0.4">
      <c r="B25" s="17" t="s">
        <v>413</v>
      </c>
      <c r="C25" s="38">
        <v>45075</v>
      </c>
      <c r="D25" s="19" t="s">
        <v>414</v>
      </c>
      <c r="E25" s="19" t="s">
        <v>415</v>
      </c>
      <c r="F25" s="20">
        <v>160000</v>
      </c>
      <c r="G25" s="21" t="s">
        <v>15</v>
      </c>
      <c r="H25" s="18">
        <v>45107</v>
      </c>
    </row>
    <row r="26" spans="2:8" ht="52.5" x14ac:dyDescent="0.4">
      <c r="B26" s="17" t="s">
        <v>416</v>
      </c>
      <c r="C26" s="38">
        <v>45075</v>
      </c>
      <c r="D26" s="19" t="s">
        <v>417</v>
      </c>
      <c r="E26" s="19" t="s">
        <v>418</v>
      </c>
      <c r="F26" s="20">
        <v>10000</v>
      </c>
      <c r="G26" s="21" t="s">
        <v>15</v>
      </c>
      <c r="H26" s="18">
        <v>45107</v>
      </c>
    </row>
    <row r="27" spans="2:8" ht="52.5" x14ac:dyDescent="0.4">
      <c r="B27" s="17" t="s">
        <v>419</v>
      </c>
      <c r="C27" s="38">
        <v>45075</v>
      </c>
      <c r="D27" s="19" t="s">
        <v>420</v>
      </c>
      <c r="E27" s="19" t="s">
        <v>421</v>
      </c>
      <c r="F27" s="20">
        <v>50525</v>
      </c>
      <c r="G27" s="21" t="s">
        <v>15</v>
      </c>
      <c r="H27" s="18">
        <v>45107</v>
      </c>
    </row>
    <row r="28" spans="2:8" x14ac:dyDescent="0.4">
      <c r="B28" s="17" t="s">
        <v>31</v>
      </c>
      <c r="C28" s="38">
        <v>45077</v>
      </c>
      <c r="D28" s="19" t="s">
        <v>247</v>
      </c>
      <c r="E28" s="19" t="s">
        <v>395</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436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359</v>
      </c>
      <c r="C15" s="38">
        <v>44902</v>
      </c>
      <c r="D15" s="19" t="s">
        <v>360</v>
      </c>
      <c r="E15" s="19" t="s">
        <v>361</v>
      </c>
      <c r="F15" s="20">
        <v>270000</v>
      </c>
      <c r="G15" s="21" t="s">
        <v>15</v>
      </c>
      <c r="H15" s="18">
        <v>45138</v>
      </c>
    </row>
    <row r="16" spans="2:8" ht="52.5" x14ac:dyDescent="0.4">
      <c r="B16" s="17" t="s">
        <v>443</v>
      </c>
      <c r="C16" s="38">
        <v>45061</v>
      </c>
      <c r="D16" s="19" t="s">
        <v>444</v>
      </c>
      <c r="E16" s="19" t="s">
        <v>445</v>
      </c>
      <c r="F16" s="20">
        <v>120360</v>
      </c>
      <c r="G16" s="21" t="s">
        <v>15</v>
      </c>
      <c r="H16" s="18">
        <v>45138</v>
      </c>
    </row>
    <row r="17" spans="2:8" ht="52.5" x14ac:dyDescent="0.4">
      <c r="B17" s="17" t="s">
        <v>463</v>
      </c>
      <c r="C17" s="38">
        <v>45072</v>
      </c>
      <c r="D17" s="19" t="s">
        <v>464</v>
      </c>
      <c r="E17" s="19" t="s">
        <v>465</v>
      </c>
      <c r="F17" s="20">
        <v>49760</v>
      </c>
      <c r="G17" s="21" t="s">
        <v>15</v>
      </c>
      <c r="H17" s="18">
        <v>45138</v>
      </c>
    </row>
    <row r="18" spans="2:8" x14ac:dyDescent="0.4">
      <c r="B18" s="17" t="s">
        <v>453</v>
      </c>
      <c r="C18" s="38">
        <v>45078</v>
      </c>
      <c r="D18" s="19" t="s">
        <v>63</v>
      </c>
      <c r="E18" s="19" t="s">
        <v>454</v>
      </c>
      <c r="F18" s="20">
        <v>2526</v>
      </c>
      <c r="G18" s="21" t="s">
        <v>15</v>
      </c>
      <c r="H18" s="18">
        <v>45138</v>
      </c>
    </row>
    <row r="19" spans="2:8" x14ac:dyDescent="0.4">
      <c r="B19" s="17" t="s">
        <v>213</v>
      </c>
      <c r="C19" s="38">
        <v>45082</v>
      </c>
      <c r="D19" s="19" t="s">
        <v>466</v>
      </c>
      <c r="E19" s="19" t="s">
        <v>467</v>
      </c>
      <c r="F19" s="20">
        <v>175200</v>
      </c>
      <c r="G19" s="21" t="s">
        <v>15</v>
      </c>
      <c r="H19" s="18">
        <v>45138</v>
      </c>
    </row>
    <row r="20" spans="2:8" x14ac:dyDescent="0.4">
      <c r="B20" s="17" t="s">
        <v>469</v>
      </c>
      <c r="C20" s="38">
        <v>45082</v>
      </c>
      <c r="D20" s="19" t="s">
        <v>470</v>
      </c>
      <c r="E20" s="19" t="s">
        <v>471</v>
      </c>
      <c r="F20" s="20">
        <v>269040</v>
      </c>
      <c r="G20" s="21" t="s">
        <v>15</v>
      </c>
      <c r="H20" s="18">
        <v>45138</v>
      </c>
    </row>
    <row r="21" spans="2:8" ht="52.5" x14ac:dyDescent="0.4">
      <c r="B21" s="17" t="s">
        <v>446</v>
      </c>
      <c r="C21" s="38">
        <v>45086</v>
      </c>
      <c r="D21" s="19" t="s">
        <v>447</v>
      </c>
      <c r="E21" s="19" t="s">
        <v>448</v>
      </c>
      <c r="F21" s="20">
        <v>12245.6</v>
      </c>
      <c r="G21" s="21" t="s">
        <v>15</v>
      </c>
      <c r="H21" s="18">
        <v>45138</v>
      </c>
    </row>
    <row r="22" spans="2:8" x14ac:dyDescent="0.4">
      <c r="B22" s="17" t="s">
        <v>468</v>
      </c>
      <c r="C22" s="38">
        <v>45092</v>
      </c>
      <c r="D22" s="19" t="s">
        <v>466</v>
      </c>
      <c r="E22" s="19" t="s">
        <v>467</v>
      </c>
      <c r="F22" s="20">
        <v>126886.39999999999</v>
      </c>
      <c r="G22" s="21" t="s">
        <v>15</v>
      </c>
      <c r="H22" s="18">
        <v>45138</v>
      </c>
    </row>
    <row r="23" spans="2:8" ht="52.5" x14ac:dyDescent="0.4">
      <c r="B23" s="17" t="s">
        <v>449</v>
      </c>
      <c r="C23" s="38">
        <v>45096</v>
      </c>
      <c r="D23" s="19" t="s">
        <v>35</v>
      </c>
      <c r="E23" s="19" t="s">
        <v>450</v>
      </c>
      <c r="F23" s="20">
        <v>255497.62</v>
      </c>
      <c r="G23" s="21" t="s">
        <v>15</v>
      </c>
      <c r="H23" s="18">
        <v>45138</v>
      </c>
    </row>
    <row r="24" spans="2:8" x14ac:dyDescent="0.4">
      <c r="B24" s="17" t="s">
        <v>439</v>
      </c>
      <c r="C24" s="38">
        <v>45097</v>
      </c>
      <c r="D24" s="19" t="s">
        <v>296</v>
      </c>
      <c r="E24" s="19" t="s">
        <v>406</v>
      </c>
      <c r="F24" s="20">
        <v>77391</v>
      </c>
      <c r="G24" s="21" t="s">
        <v>15</v>
      </c>
      <c r="H24" s="18">
        <v>45138</v>
      </c>
    </row>
    <row r="25" spans="2:8" ht="52.5" x14ac:dyDescent="0.4">
      <c r="B25" s="17" t="s">
        <v>457</v>
      </c>
      <c r="C25" s="38">
        <v>45097</v>
      </c>
      <c r="D25" s="19" t="s">
        <v>355</v>
      </c>
      <c r="E25" s="19" t="s">
        <v>458</v>
      </c>
      <c r="F25" s="20">
        <v>31270</v>
      </c>
      <c r="G25" s="21" t="s">
        <v>15</v>
      </c>
      <c r="H25" s="18">
        <v>45138</v>
      </c>
    </row>
    <row r="26" spans="2:8" ht="52.5" x14ac:dyDescent="0.4">
      <c r="B26" s="17" t="s">
        <v>460</v>
      </c>
      <c r="C26" s="38">
        <v>45097</v>
      </c>
      <c r="D26" s="19" t="s">
        <v>461</v>
      </c>
      <c r="E26" s="19" t="s">
        <v>462</v>
      </c>
      <c r="F26" s="20">
        <v>44800</v>
      </c>
      <c r="G26" s="21" t="s">
        <v>15</v>
      </c>
      <c r="H26" s="18">
        <v>45138</v>
      </c>
    </row>
    <row r="27" spans="2:8" ht="52.5" x14ac:dyDescent="0.4">
      <c r="B27" s="17" t="s">
        <v>455</v>
      </c>
      <c r="C27" s="38">
        <v>45101</v>
      </c>
      <c r="D27" s="19" t="s">
        <v>227</v>
      </c>
      <c r="E27" s="19" t="s">
        <v>456</v>
      </c>
      <c r="F27" s="20">
        <v>129844</v>
      </c>
      <c r="G27" s="21" t="s">
        <v>15</v>
      </c>
      <c r="H27" s="18">
        <v>45138</v>
      </c>
    </row>
    <row r="28" spans="2:8" x14ac:dyDescent="0.4">
      <c r="B28" s="17" t="s">
        <v>440</v>
      </c>
      <c r="C28" s="38">
        <v>45104</v>
      </c>
      <c r="D28" s="19" t="s">
        <v>441</v>
      </c>
      <c r="E28" s="19" t="s">
        <v>442</v>
      </c>
      <c r="F28" s="20">
        <v>3600</v>
      </c>
      <c r="G28" s="21" t="s">
        <v>15</v>
      </c>
      <c r="H28" s="18">
        <v>45138</v>
      </c>
    </row>
    <row r="29" spans="2:8" x14ac:dyDescent="0.4">
      <c r="B29" s="17" t="s">
        <v>472</v>
      </c>
      <c r="C29" s="38">
        <v>45104</v>
      </c>
      <c r="D29" s="19" t="s">
        <v>473</v>
      </c>
      <c r="E29" s="19" t="s">
        <v>474</v>
      </c>
      <c r="F29" s="20">
        <v>35518</v>
      </c>
      <c r="G29" s="21" t="s">
        <v>15</v>
      </c>
      <c r="H29" s="18">
        <v>45138</v>
      </c>
    </row>
    <row r="30" spans="2:8" x14ac:dyDescent="0.4">
      <c r="B30" s="17" t="s">
        <v>475</v>
      </c>
      <c r="C30" s="38">
        <v>45104</v>
      </c>
      <c r="D30" s="19" t="s">
        <v>26</v>
      </c>
      <c r="E30" s="19" t="s">
        <v>476</v>
      </c>
      <c r="F30" s="20">
        <v>302657.84000000003</v>
      </c>
      <c r="G30" s="21" t="s">
        <v>15</v>
      </c>
      <c r="H30" s="18">
        <v>45138</v>
      </c>
    </row>
    <row r="31" spans="2:8" x14ac:dyDescent="0.4">
      <c r="B31" s="17" t="s">
        <v>413</v>
      </c>
      <c r="C31" s="38">
        <v>45105</v>
      </c>
      <c r="D31" s="19" t="s">
        <v>437</v>
      </c>
      <c r="E31" s="19" t="s">
        <v>438</v>
      </c>
      <c r="F31" s="20">
        <v>118354</v>
      </c>
      <c r="G31" s="21" t="s">
        <v>15</v>
      </c>
      <c r="H31" s="18">
        <v>45138</v>
      </c>
    </row>
    <row r="32" spans="2:8" ht="52.5" x14ac:dyDescent="0.4">
      <c r="B32" s="17" t="s">
        <v>451</v>
      </c>
      <c r="C32" s="38">
        <v>45105</v>
      </c>
      <c r="D32" s="19" t="s">
        <v>227</v>
      </c>
      <c r="E32" s="19" t="s">
        <v>452</v>
      </c>
      <c r="F32" s="20">
        <v>192006.1</v>
      </c>
      <c r="G32" s="21" t="s">
        <v>15</v>
      </c>
      <c r="H32" s="18">
        <v>45138</v>
      </c>
    </row>
    <row r="33" spans="2:8" ht="52.5" x14ac:dyDescent="0.4">
      <c r="B33" s="17" t="s">
        <v>398</v>
      </c>
      <c r="C33" s="38">
        <v>45107</v>
      </c>
      <c r="D33" s="19" t="s">
        <v>399</v>
      </c>
      <c r="E33" s="19" t="s">
        <v>459</v>
      </c>
      <c r="F33" s="20">
        <v>45000</v>
      </c>
      <c r="G33" s="21" t="s">
        <v>15</v>
      </c>
      <c r="H33" s="18">
        <v>45138</v>
      </c>
    </row>
    <row r="34" spans="2:8" ht="78.75" x14ac:dyDescent="0.4">
      <c r="B34" s="17" t="s">
        <v>366</v>
      </c>
      <c r="C34" s="38">
        <v>45107</v>
      </c>
      <c r="D34" s="19" t="s">
        <v>477</v>
      </c>
      <c r="E34" s="19" t="s">
        <v>478</v>
      </c>
      <c r="F34" s="20">
        <v>10000</v>
      </c>
      <c r="G34" s="21" t="s">
        <v>15</v>
      </c>
      <c r="H34" s="18">
        <v>45138</v>
      </c>
    </row>
    <row r="35" spans="2:8" x14ac:dyDescent="0.4">
      <c r="B35" s="17" t="s">
        <v>31</v>
      </c>
      <c r="C35" s="38">
        <v>45107</v>
      </c>
      <c r="D35" s="19" t="s">
        <v>247</v>
      </c>
      <c r="E35" s="19" t="s">
        <v>395</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F31" sqref="F31"/>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519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463</v>
      </c>
      <c r="C13" s="38">
        <v>45072</v>
      </c>
      <c r="D13" s="19" t="s">
        <v>506</v>
      </c>
      <c r="E13" s="19" t="s">
        <v>507</v>
      </c>
      <c r="F13" s="20">
        <v>38114</v>
      </c>
      <c r="G13" s="21" t="s">
        <v>15</v>
      </c>
      <c r="H13" s="18">
        <v>45169</v>
      </c>
    </row>
    <row r="14" spans="2:8" ht="52.5" x14ac:dyDescent="0.4">
      <c r="B14" s="17" t="s">
        <v>508</v>
      </c>
      <c r="C14" s="38">
        <v>45072</v>
      </c>
      <c r="D14" s="19" t="s">
        <v>506</v>
      </c>
      <c r="E14" s="19" t="s">
        <v>509</v>
      </c>
      <c r="F14" s="20">
        <v>11646.6</v>
      </c>
      <c r="G14" s="21" t="s">
        <v>15</v>
      </c>
      <c r="H14" s="18">
        <v>45169</v>
      </c>
    </row>
    <row r="15" spans="2:8" x14ac:dyDescent="0.4">
      <c r="B15" s="17" t="s">
        <v>213</v>
      </c>
      <c r="C15" s="38">
        <v>45082</v>
      </c>
      <c r="D15" s="19" t="s">
        <v>466</v>
      </c>
      <c r="E15" s="19" t="s">
        <v>516</v>
      </c>
      <c r="F15" s="20">
        <v>175200</v>
      </c>
      <c r="G15" s="21" t="s">
        <v>15</v>
      </c>
      <c r="H15" s="18">
        <v>45169</v>
      </c>
    </row>
    <row r="16" spans="2:8" ht="52.5" x14ac:dyDescent="0.4">
      <c r="B16" s="17" t="s">
        <v>512</v>
      </c>
      <c r="C16" s="38">
        <v>45100</v>
      </c>
      <c r="D16" s="19" t="s">
        <v>54</v>
      </c>
      <c r="E16" s="19" t="s">
        <v>513</v>
      </c>
      <c r="F16" s="20">
        <v>314677.12</v>
      </c>
      <c r="G16" s="21" t="s">
        <v>15</v>
      </c>
      <c r="H16" s="18">
        <v>45169</v>
      </c>
    </row>
    <row r="17" spans="2:8" x14ac:dyDescent="0.4">
      <c r="B17" s="17" t="s">
        <v>485</v>
      </c>
      <c r="C17" s="38">
        <v>45113</v>
      </c>
      <c r="D17" s="19" t="s">
        <v>486</v>
      </c>
      <c r="E17" s="19" t="s">
        <v>487</v>
      </c>
      <c r="F17" s="20">
        <v>166911</v>
      </c>
      <c r="G17" s="21" t="s">
        <v>15</v>
      </c>
      <c r="H17" s="18">
        <v>45169</v>
      </c>
    </row>
    <row r="18" spans="2:8" x14ac:dyDescent="0.4">
      <c r="B18" s="17" t="s">
        <v>482</v>
      </c>
      <c r="C18" s="38">
        <v>45120</v>
      </c>
      <c r="D18" s="19" t="s">
        <v>483</v>
      </c>
      <c r="E18" s="19" t="s">
        <v>484</v>
      </c>
      <c r="F18" s="20">
        <v>568180</v>
      </c>
      <c r="G18" s="21" t="s">
        <v>15</v>
      </c>
      <c r="H18" s="18">
        <v>45169</v>
      </c>
    </row>
    <row r="19" spans="2:8" x14ac:dyDescent="0.4">
      <c r="B19" s="17" t="s">
        <v>19</v>
      </c>
      <c r="C19" s="38">
        <v>45120</v>
      </c>
      <c r="D19" s="19" t="s">
        <v>514</v>
      </c>
      <c r="E19" s="19" t="s">
        <v>515</v>
      </c>
      <c r="F19" s="20">
        <v>35000</v>
      </c>
      <c r="G19" s="21" t="s">
        <v>15</v>
      </c>
      <c r="H19" s="18">
        <v>45169</v>
      </c>
    </row>
    <row r="20" spans="2:8" ht="52.5" x14ac:dyDescent="0.4">
      <c r="B20" s="17" t="s">
        <v>491</v>
      </c>
      <c r="C20" s="38">
        <v>45124</v>
      </c>
      <c r="D20" s="19" t="s">
        <v>188</v>
      </c>
      <c r="E20" s="19" t="s">
        <v>492</v>
      </c>
      <c r="F20" s="20">
        <v>15000</v>
      </c>
      <c r="G20" s="21" t="s">
        <v>15</v>
      </c>
      <c r="H20" s="18">
        <v>45169</v>
      </c>
    </row>
    <row r="21" spans="2:8" ht="52.5" x14ac:dyDescent="0.4">
      <c r="B21" s="17" t="s">
        <v>502</v>
      </c>
      <c r="C21" s="38">
        <v>45124</v>
      </c>
      <c r="D21" s="19" t="s">
        <v>437</v>
      </c>
      <c r="E21" s="19" t="s">
        <v>503</v>
      </c>
      <c r="F21" s="20">
        <v>20532</v>
      </c>
      <c r="G21" s="21" t="s">
        <v>15</v>
      </c>
      <c r="H21" s="18">
        <v>45169</v>
      </c>
    </row>
    <row r="22" spans="2:8" ht="52.5" x14ac:dyDescent="0.4">
      <c r="B22" s="17" t="s">
        <v>510</v>
      </c>
      <c r="C22" s="38">
        <v>45124</v>
      </c>
      <c r="D22" s="19" t="s">
        <v>222</v>
      </c>
      <c r="E22" s="19" t="s">
        <v>511</v>
      </c>
      <c r="F22" s="20">
        <v>14878.5</v>
      </c>
      <c r="G22" s="21" t="s">
        <v>15</v>
      </c>
      <c r="H22" s="18">
        <v>45169</v>
      </c>
    </row>
    <row r="23" spans="2:8" x14ac:dyDescent="0.4">
      <c r="B23" s="17" t="s">
        <v>488</v>
      </c>
      <c r="C23" s="38">
        <v>45125</v>
      </c>
      <c r="D23" s="19" t="s">
        <v>296</v>
      </c>
      <c r="E23" s="19" t="s">
        <v>489</v>
      </c>
      <c r="F23" s="20">
        <v>78139.8</v>
      </c>
      <c r="G23" s="21" t="s">
        <v>15</v>
      </c>
      <c r="H23" s="18">
        <v>45169</v>
      </c>
    </row>
    <row r="24" spans="2:8" ht="52.5" x14ac:dyDescent="0.4">
      <c r="B24" s="17" t="s">
        <v>497</v>
      </c>
      <c r="C24" s="38">
        <v>45126</v>
      </c>
      <c r="D24" s="19" t="s">
        <v>35</v>
      </c>
      <c r="E24" s="19" t="s">
        <v>498</v>
      </c>
      <c r="F24" s="20">
        <v>263747.59000000003</v>
      </c>
      <c r="G24" s="21" t="s">
        <v>15</v>
      </c>
      <c r="H24" s="18">
        <v>45169</v>
      </c>
    </row>
    <row r="25" spans="2:8" ht="52.5" x14ac:dyDescent="0.4">
      <c r="B25" s="17" t="s">
        <v>187</v>
      </c>
      <c r="C25" s="38">
        <v>45127</v>
      </c>
      <c r="D25" s="19" t="s">
        <v>70</v>
      </c>
      <c r="E25" s="19" t="s">
        <v>490</v>
      </c>
      <c r="F25" s="20">
        <v>31270</v>
      </c>
      <c r="G25" s="21" t="s">
        <v>15</v>
      </c>
      <c r="H25" s="18">
        <v>45169</v>
      </c>
    </row>
    <row r="26" spans="2:8" ht="52.5" x14ac:dyDescent="0.4">
      <c r="B26" s="17" t="s">
        <v>493</v>
      </c>
      <c r="C26" s="38">
        <v>45131</v>
      </c>
      <c r="D26" s="19" t="s">
        <v>23</v>
      </c>
      <c r="E26" s="19" t="s">
        <v>494</v>
      </c>
      <c r="F26" s="20">
        <v>129844</v>
      </c>
      <c r="G26" s="21" t="s">
        <v>15</v>
      </c>
      <c r="H26" s="18">
        <v>45169</v>
      </c>
    </row>
    <row r="27" spans="2:8" x14ac:dyDescent="0.4">
      <c r="B27" s="17" t="s">
        <v>499</v>
      </c>
      <c r="C27" s="38">
        <v>45131</v>
      </c>
      <c r="D27" s="19" t="s">
        <v>500</v>
      </c>
      <c r="E27" s="19" t="s">
        <v>501</v>
      </c>
      <c r="F27" s="20">
        <v>33158</v>
      </c>
      <c r="G27" s="21" t="s">
        <v>15</v>
      </c>
      <c r="H27" s="18">
        <v>45169</v>
      </c>
    </row>
    <row r="28" spans="2:8" x14ac:dyDescent="0.4">
      <c r="B28" s="17" t="s">
        <v>480</v>
      </c>
      <c r="C28" s="38">
        <v>45133</v>
      </c>
      <c r="D28" s="19" t="s">
        <v>437</v>
      </c>
      <c r="E28" s="19" t="s">
        <v>481</v>
      </c>
      <c r="F28" s="20">
        <v>22066</v>
      </c>
      <c r="G28" s="21" t="s">
        <v>15</v>
      </c>
      <c r="H28" s="18">
        <v>45169</v>
      </c>
    </row>
    <row r="29" spans="2:8" ht="52.5" x14ac:dyDescent="0.4">
      <c r="B29" s="17" t="s">
        <v>495</v>
      </c>
      <c r="C29" s="38">
        <v>45135</v>
      </c>
      <c r="D29" s="19" t="s">
        <v>23</v>
      </c>
      <c r="E29" s="19" t="s">
        <v>496</v>
      </c>
      <c r="F29" s="20">
        <v>192006.1</v>
      </c>
      <c r="G29" s="21" t="s">
        <v>15</v>
      </c>
      <c r="H29" s="18">
        <v>45169</v>
      </c>
    </row>
    <row r="30" spans="2:8" x14ac:dyDescent="0.4">
      <c r="B30" s="17" t="s">
        <v>165</v>
      </c>
      <c r="C30" s="38">
        <v>45135</v>
      </c>
      <c r="D30" s="19" t="s">
        <v>504</v>
      </c>
      <c r="E30" s="19" t="s">
        <v>505</v>
      </c>
      <c r="F30" s="20">
        <v>25000</v>
      </c>
      <c r="G30" s="21" t="s">
        <v>15</v>
      </c>
      <c r="H30" s="18">
        <v>45169</v>
      </c>
    </row>
    <row r="31" spans="2:8" x14ac:dyDescent="0.4">
      <c r="B31" s="17" t="s">
        <v>517</v>
      </c>
      <c r="C31" s="38">
        <v>45135</v>
      </c>
      <c r="D31" s="19" t="s">
        <v>26</v>
      </c>
      <c r="E31" s="19" t="s">
        <v>518</v>
      </c>
      <c r="F31" s="20">
        <v>297194.83</v>
      </c>
      <c r="G31" s="21" t="s">
        <v>15</v>
      </c>
      <c r="H31" s="18">
        <v>45169</v>
      </c>
    </row>
    <row r="32" spans="2:8" x14ac:dyDescent="0.4">
      <c r="B32" s="17" t="s">
        <v>31</v>
      </c>
      <c r="C32" s="38">
        <v>45138</v>
      </c>
      <c r="D32" s="19" t="s">
        <v>247</v>
      </c>
      <c r="E32" s="19" t="s">
        <v>395</v>
      </c>
      <c r="F32" s="20">
        <v>1781610</v>
      </c>
      <c r="G32" s="21" t="s">
        <v>15</v>
      </c>
      <c r="H32" s="18">
        <v>45169</v>
      </c>
    </row>
    <row r="33" spans="2:8" x14ac:dyDescent="0.4">
      <c r="B33" s="26"/>
      <c r="C33" s="26"/>
      <c r="D33" s="26"/>
      <c r="E33" s="26" t="s">
        <v>39</v>
      </c>
      <c r="F33" s="24">
        <f>SUBTOTAL(109,Tabla43467891011121314151617181920[MONTO])</f>
        <v>4214175.54</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26.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E3F-1432-4BAB-BB82-85045D11D8E4}">
  <dimension ref="B1:H58"/>
  <sheetViews>
    <sheetView zoomScale="40" zoomScaleNormal="40" workbookViewId="0">
      <selection activeCell="O17" sqref="O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520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546</v>
      </c>
      <c r="C13" s="38">
        <v>45133</v>
      </c>
      <c r="D13" s="19" t="s">
        <v>417</v>
      </c>
      <c r="E13" s="19" t="s">
        <v>547</v>
      </c>
      <c r="F13" s="20">
        <v>20000</v>
      </c>
      <c r="G13" s="21" t="s">
        <v>15</v>
      </c>
      <c r="H13" s="38">
        <v>45199</v>
      </c>
    </row>
    <row r="14" spans="2:8" ht="52.5" x14ac:dyDescent="0.4">
      <c r="B14" s="17" t="s">
        <v>413</v>
      </c>
      <c r="C14" s="38">
        <v>45139</v>
      </c>
      <c r="D14" s="19" t="s">
        <v>333</v>
      </c>
      <c r="E14" s="19" t="s">
        <v>542</v>
      </c>
      <c r="F14" s="20">
        <v>296672.13</v>
      </c>
      <c r="G14" s="21" t="s">
        <v>15</v>
      </c>
      <c r="H14" s="38">
        <v>45199</v>
      </c>
    </row>
    <row r="15" spans="2:8" x14ac:dyDescent="0.4">
      <c r="B15" s="17" t="s">
        <v>550</v>
      </c>
      <c r="C15" s="38">
        <v>45140</v>
      </c>
      <c r="D15" s="19" t="s">
        <v>551</v>
      </c>
      <c r="E15" s="19" t="s">
        <v>552</v>
      </c>
      <c r="F15" s="20">
        <v>18798.75</v>
      </c>
      <c r="G15" s="21" t="s">
        <v>15</v>
      </c>
      <c r="H15" s="38">
        <v>45199</v>
      </c>
    </row>
    <row r="16" spans="2:8" ht="52.5" x14ac:dyDescent="0.4">
      <c r="B16" s="17" t="s">
        <v>270</v>
      </c>
      <c r="C16" s="38">
        <v>45149</v>
      </c>
      <c r="D16" s="19" t="s">
        <v>538</v>
      </c>
      <c r="E16" s="19" t="s">
        <v>539</v>
      </c>
      <c r="F16" s="20">
        <v>198240</v>
      </c>
      <c r="G16" s="21" t="s">
        <v>15</v>
      </c>
      <c r="H16" s="38">
        <v>45199</v>
      </c>
    </row>
    <row r="17" spans="2:8" ht="52.5" x14ac:dyDescent="0.4">
      <c r="B17" s="17" t="s">
        <v>548</v>
      </c>
      <c r="C17" s="38">
        <v>45156</v>
      </c>
      <c r="D17" s="19" t="s">
        <v>188</v>
      </c>
      <c r="E17" s="19" t="s">
        <v>549</v>
      </c>
      <c r="F17" s="20">
        <v>30000</v>
      </c>
      <c r="G17" s="21" t="s">
        <v>15</v>
      </c>
      <c r="H17" s="38">
        <v>45199</v>
      </c>
    </row>
    <row r="18" spans="2:8" ht="52.5" x14ac:dyDescent="0.4">
      <c r="B18" s="17" t="s">
        <v>555</v>
      </c>
      <c r="C18" s="38">
        <v>45156</v>
      </c>
      <c r="D18" s="19" t="s">
        <v>35</v>
      </c>
      <c r="E18" s="19" t="s">
        <v>556</v>
      </c>
      <c r="F18" s="20">
        <v>260057.78</v>
      </c>
      <c r="G18" s="21" t="s">
        <v>15</v>
      </c>
      <c r="H18" s="38">
        <v>45199</v>
      </c>
    </row>
    <row r="19" spans="2:8" ht="52.5" x14ac:dyDescent="0.4">
      <c r="B19" s="17" t="s">
        <v>553</v>
      </c>
      <c r="C19" s="38">
        <v>45156</v>
      </c>
      <c r="D19" s="19" t="s">
        <v>296</v>
      </c>
      <c r="E19" s="19" t="s">
        <v>554</v>
      </c>
      <c r="F19" s="20">
        <v>78138.8</v>
      </c>
      <c r="G19" s="21" t="s">
        <v>15</v>
      </c>
      <c r="H19" s="38">
        <v>45199</v>
      </c>
    </row>
    <row r="20" spans="2:8" ht="52.5" x14ac:dyDescent="0.4">
      <c r="B20" s="17" t="s">
        <v>527</v>
      </c>
      <c r="C20" s="38">
        <v>45159</v>
      </c>
      <c r="D20" s="19" t="s">
        <v>528</v>
      </c>
      <c r="E20" s="19" t="s">
        <v>529</v>
      </c>
      <c r="F20" s="20">
        <v>50525</v>
      </c>
      <c r="G20" s="21" t="s">
        <v>15</v>
      </c>
      <c r="H20" s="38">
        <v>45199</v>
      </c>
    </row>
    <row r="21" spans="2:8" ht="52.5" x14ac:dyDescent="0.4">
      <c r="B21" s="17" t="s">
        <v>523</v>
      </c>
      <c r="C21" s="38">
        <v>45162</v>
      </c>
      <c r="D21" s="19" t="s">
        <v>23</v>
      </c>
      <c r="E21" s="19" t="s">
        <v>524</v>
      </c>
      <c r="F21" s="20">
        <v>129844</v>
      </c>
      <c r="G21" s="21" t="s">
        <v>15</v>
      </c>
      <c r="H21" s="38">
        <v>45199</v>
      </c>
    </row>
    <row r="22" spans="2:8" x14ac:dyDescent="0.4">
      <c r="B22" s="17" t="s">
        <v>530</v>
      </c>
      <c r="C22" s="38">
        <v>45162</v>
      </c>
      <c r="D22" s="19" t="s">
        <v>531</v>
      </c>
      <c r="E22" s="19" t="s">
        <v>532</v>
      </c>
      <c r="F22" s="20">
        <v>86000</v>
      </c>
      <c r="G22" s="21" t="s">
        <v>15</v>
      </c>
      <c r="H22" s="38">
        <v>45199</v>
      </c>
    </row>
    <row r="23" spans="2:8" x14ac:dyDescent="0.4">
      <c r="B23" s="17" t="s">
        <v>533</v>
      </c>
      <c r="C23" s="38">
        <v>45163</v>
      </c>
      <c r="D23" s="19" t="s">
        <v>534</v>
      </c>
      <c r="E23" s="19" t="s">
        <v>535</v>
      </c>
      <c r="F23" s="20">
        <v>16380</v>
      </c>
      <c r="G23" s="21" t="s">
        <v>15</v>
      </c>
      <c r="H23" s="38">
        <v>45199</v>
      </c>
    </row>
    <row r="24" spans="2:8" ht="52.5" x14ac:dyDescent="0.4">
      <c r="B24" s="17" t="s">
        <v>540</v>
      </c>
      <c r="C24" s="38">
        <v>45163</v>
      </c>
      <c r="D24" s="19" t="s">
        <v>216</v>
      </c>
      <c r="E24" s="19" t="s">
        <v>541</v>
      </c>
      <c r="F24" s="20">
        <v>486425</v>
      </c>
      <c r="G24" s="21" t="s">
        <v>15</v>
      </c>
      <c r="H24" s="38">
        <v>45199</v>
      </c>
    </row>
    <row r="25" spans="2:8" x14ac:dyDescent="0.4">
      <c r="B25" s="17" t="s">
        <v>525</v>
      </c>
      <c r="C25" s="38">
        <v>45165</v>
      </c>
      <c r="D25" s="19" t="s">
        <v>26</v>
      </c>
      <c r="E25" s="19" t="s">
        <v>526</v>
      </c>
      <c r="F25" s="20">
        <v>305860.06</v>
      </c>
      <c r="G25" s="21" t="s">
        <v>15</v>
      </c>
      <c r="H25" s="38">
        <v>45199</v>
      </c>
    </row>
    <row r="26" spans="2:8" ht="52.5" x14ac:dyDescent="0.4">
      <c r="B26" s="17" t="s">
        <v>521</v>
      </c>
      <c r="C26" s="38">
        <v>45166</v>
      </c>
      <c r="D26" s="19" t="s">
        <v>23</v>
      </c>
      <c r="E26" s="19" t="s">
        <v>522</v>
      </c>
      <c r="F26" s="20">
        <v>192006.1</v>
      </c>
      <c r="G26" s="21" t="s">
        <v>15</v>
      </c>
      <c r="H26" s="38">
        <v>45199</v>
      </c>
    </row>
    <row r="27" spans="2:8" ht="52.5" x14ac:dyDescent="0.4">
      <c r="B27" s="17" t="s">
        <v>162</v>
      </c>
      <c r="C27" s="38">
        <v>45167</v>
      </c>
      <c r="D27" s="19" t="s">
        <v>543</v>
      </c>
      <c r="E27" s="19" t="s">
        <v>544</v>
      </c>
      <c r="F27" s="20">
        <v>201000.02</v>
      </c>
      <c r="G27" s="21" t="s">
        <v>15</v>
      </c>
      <c r="H27" s="38">
        <v>45199</v>
      </c>
    </row>
    <row r="28" spans="2:8" x14ac:dyDescent="0.4">
      <c r="B28" s="17" t="s">
        <v>545</v>
      </c>
      <c r="C28" s="38">
        <v>45167</v>
      </c>
      <c r="D28" s="19" t="s">
        <v>441</v>
      </c>
      <c r="E28" s="19" t="s">
        <v>231</v>
      </c>
      <c r="F28" s="20">
        <v>3600</v>
      </c>
      <c r="G28" s="21" t="s">
        <v>15</v>
      </c>
      <c r="H28" s="38">
        <v>45199</v>
      </c>
    </row>
    <row r="29" spans="2:8" ht="52.5" x14ac:dyDescent="0.4">
      <c r="B29" s="17" t="s">
        <v>536</v>
      </c>
      <c r="C29" s="38">
        <v>45169</v>
      </c>
      <c r="D29" s="19" t="s">
        <v>393</v>
      </c>
      <c r="E29" s="19" t="s">
        <v>537</v>
      </c>
      <c r="F29" s="20">
        <v>5310</v>
      </c>
      <c r="G29" s="21" t="s">
        <v>15</v>
      </c>
      <c r="H29" s="38">
        <v>45199</v>
      </c>
    </row>
    <row r="30" spans="2:8" x14ac:dyDescent="0.4">
      <c r="B30" s="17" t="s">
        <v>31</v>
      </c>
      <c r="C30" s="38">
        <v>45169</v>
      </c>
      <c r="D30" s="19" t="s">
        <v>247</v>
      </c>
      <c r="E30" s="19" t="s">
        <v>395</v>
      </c>
      <c r="F30" s="20">
        <v>1446200</v>
      </c>
      <c r="G30" s="21" t="s">
        <v>15</v>
      </c>
      <c r="H30" s="38">
        <v>45199</v>
      </c>
    </row>
    <row r="31" spans="2:8" x14ac:dyDescent="0.4">
      <c r="B31" s="26"/>
      <c r="C31" s="26"/>
      <c r="D31" s="26"/>
      <c r="E31" s="26" t="s">
        <v>39</v>
      </c>
      <c r="F31" s="24">
        <f>SUBTOTAL(109,Tabla434678910111213141516171819202122[MONTO])</f>
        <v>3825057.64</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zoomScale="40" zoomScaleNormal="40" workbookViewId="0">
      <selection activeCell="F24" sqref="F2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582</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413</v>
      </c>
      <c r="C13" s="38">
        <v>45139</v>
      </c>
      <c r="D13" s="19" t="s">
        <v>333</v>
      </c>
      <c r="E13" s="19" t="s">
        <v>558</v>
      </c>
      <c r="F13" s="20">
        <v>296672.13</v>
      </c>
      <c r="G13" s="21" t="s">
        <v>15</v>
      </c>
      <c r="H13" s="38">
        <v>45230</v>
      </c>
    </row>
    <row r="14" spans="2:8" x14ac:dyDescent="0.4">
      <c r="B14" s="17" t="s">
        <v>116</v>
      </c>
      <c r="C14" s="38">
        <v>45140</v>
      </c>
      <c r="D14" s="19" t="s">
        <v>333</v>
      </c>
      <c r="E14" s="19" t="s">
        <v>557</v>
      </c>
      <c r="F14" s="20">
        <v>195054</v>
      </c>
      <c r="G14" s="21" t="s">
        <v>15</v>
      </c>
      <c r="H14" s="38">
        <v>45230</v>
      </c>
    </row>
    <row r="15" spans="2:8" ht="52.5" x14ac:dyDescent="0.4">
      <c r="B15" s="17" t="s">
        <v>270</v>
      </c>
      <c r="C15" s="38">
        <v>45149</v>
      </c>
      <c r="D15" s="19" t="s">
        <v>538</v>
      </c>
      <c r="E15" s="19" t="s">
        <v>539</v>
      </c>
      <c r="F15" s="20">
        <v>198240</v>
      </c>
      <c r="G15" s="21" t="s">
        <v>15</v>
      </c>
      <c r="H15" s="38">
        <v>45230</v>
      </c>
    </row>
    <row r="16" spans="2:8" ht="52.5" x14ac:dyDescent="0.4">
      <c r="B16" s="17" t="s">
        <v>559</v>
      </c>
      <c r="C16" s="38">
        <v>45156</v>
      </c>
      <c r="D16" s="19" t="s">
        <v>296</v>
      </c>
      <c r="E16" s="19" t="s">
        <v>560</v>
      </c>
      <c r="F16" s="20">
        <v>87531.199999999997</v>
      </c>
      <c r="G16" s="21" t="s">
        <v>15</v>
      </c>
      <c r="H16" s="38">
        <v>45230</v>
      </c>
    </row>
    <row r="17" spans="2:8" ht="52.5" x14ac:dyDescent="0.4">
      <c r="B17" s="17" t="s">
        <v>568</v>
      </c>
      <c r="C17" s="38">
        <v>45162</v>
      </c>
      <c r="D17" s="19" t="s">
        <v>23</v>
      </c>
      <c r="E17" s="19" t="s">
        <v>569</v>
      </c>
      <c r="F17" s="20">
        <v>129844</v>
      </c>
      <c r="G17" s="21" t="s">
        <v>15</v>
      </c>
      <c r="H17" s="38">
        <v>45230</v>
      </c>
    </row>
    <row r="18" spans="2:8" x14ac:dyDescent="0.4">
      <c r="B18" s="17" t="s">
        <v>530</v>
      </c>
      <c r="C18" s="38">
        <v>45162</v>
      </c>
      <c r="D18" s="19" t="s">
        <v>531</v>
      </c>
      <c r="E18" s="19" t="s">
        <v>532</v>
      </c>
      <c r="F18" s="20">
        <v>86000</v>
      </c>
      <c r="G18" s="21" t="s">
        <v>15</v>
      </c>
      <c r="H18" s="38">
        <v>45230</v>
      </c>
    </row>
    <row r="19" spans="2:8" ht="52.5" x14ac:dyDescent="0.4">
      <c r="B19" s="17" t="s">
        <v>540</v>
      </c>
      <c r="C19" s="38">
        <v>45163</v>
      </c>
      <c r="D19" s="19" t="s">
        <v>216</v>
      </c>
      <c r="E19" s="19" t="s">
        <v>541</v>
      </c>
      <c r="F19" s="20">
        <v>486425</v>
      </c>
      <c r="G19" s="21" t="s">
        <v>15</v>
      </c>
      <c r="H19" s="38">
        <v>45230</v>
      </c>
    </row>
    <row r="20" spans="2:8" x14ac:dyDescent="0.4">
      <c r="B20" s="17" t="s">
        <v>572</v>
      </c>
      <c r="C20" s="38">
        <v>45175</v>
      </c>
      <c r="D20" s="19" t="s">
        <v>566</v>
      </c>
      <c r="E20" s="19" t="s">
        <v>573</v>
      </c>
      <c r="F20" s="20">
        <v>36698</v>
      </c>
      <c r="G20" s="21" t="s">
        <v>15</v>
      </c>
      <c r="H20" s="38">
        <v>45230</v>
      </c>
    </row>
    <row r="21" spans="2:8" ht="52.5" x14ac:dyDescent="0.4">
      <c r="B21" s="17" t="s">
        <v>575</v>
      </c>
      <c r="C21" s="38">
        <v>45175</v>
      </c>
      <c r="D21" s="19" t="s">
        <v>393</v>
      </c>
      <c r="E21" s="19" t="s">
        <v>576</v>
      </c>
      <c r="F21" s="20">
        <v>5310</v>
      </c>
      <c r="G21" s="21" t="s">
        <v>15</v>
      </c>
      <c r="H21" s="38">
        <v>45230</v>
      </c>
    </row>
    <row r="22" spans="2:8" x14ac:dyDescent="0.4">
      <c r="B22" s="17" t="s">
        <v>577</v>
      </c>
      <c r="C22" s="38">
        <v>45184</v>
      </c>
      <c r="D22" s="19" t="s">
        <v>441</v>
      </c>
      <c r="E22" s="19" t="s">
        <v>231</v>
      </c>
      <c r="F22" s="20">
        <v>3600</v>
      </c>
      <c r="G22" s="21" t="s">
        <v>15</v>
      </c>
      <c r="H22" s="38">
        <v>45230</v>
      </c>
    </row>
    <row r="23" spans="2:8" ht="52.5" x14ac:dyDescent="0.4">
      <c r="B23" s="17" t="s">
        <v>562</v>
      </c>
      <c r="C23" s="38">
        <v>45187</v>
      </c>
      <c r="D23" s="19" t="s">
        <v>35</v>
      </c>
      <c r="E23" s="19" t="s">
        <v>563</v>
      </c>
      <c r="F23" s="20">
        <v>248025.96</v>
      </c>
      <c r="G23" s="21" t="s">
        <v>15</v>
      </c>
      <c r="H23" s="38">
        <v>45230</v>
      </c>
    </row>
    <row r="24" spans="2:8" ht="52.5" x14ac:dyDescent="0.4">
      <c r="B24" s="17" t="s">
        <v>565</v>
      </c>
      <c r="C24" s="38">
        <v>45194</v>
      </c>
      <c r="D24" s="19" t="s">
        <v>566</v>
      </c>
      <c r="E24" s="19" t="s">
        <v>567</v>
      </c>
      <c r="F24" s="20">
        <v>36993</v>
      </c>
      <c r="G24" s="21" t="s">
        <v>15</v>
      </c>
      <c r="H24" s="38">
        <v>45230</v>
      </c>
    </row>
    <row r="25" spans="2:8" x14ac:dyDescent="0.4">
      <c r="B25" s="17" t="s">
        <v>578</v>
      </c>
      <c r="C25" s="38">
        <v>45195</v>
      </c>
      <c r="D25" s="19" t="s">
        <v>579</v>
      </c>
      <c r="E25" s="19" t="s">
        <v>580</v>
      </c>
      <c r="F25" s="20">
        <v>22048.3</v>
      </c>
      <c r="G25" s="21" t="s">
        <v>15</v>
      </c>
      <c r="H25" s="38">
        <v>45230</v>
      </c>
    </row>
    <row r="26" spans="2:8" x14ac:dyDescent="0.4">
      <c r="B26" s="17" t="s">
        <v>581</v>
      </c>
      <c r="C26" s="38">
        <v>45197</v>
      </c>
      <c r="D26" s="19" t="s">
        <v>26</v>
      </c>
      <c r="E26" s="19" t="s">
        <v>574</v>
      </c>
      <c r="F26" s="20">
        <v>310860.06</v>
      </c>
      <c r="G26" s="21" t="s">
        <v>15</v>
      </c>
      <c r="H26" s="38">
        <v>45230</v>
      </c>
    </row>
    <row r="27" spans="2:8" ht="52.5" x14ac:dyDescent="0.4">
      <c r="B27" s="17" t="s">
        <v>570</v>
      </c>
      <c r="C27" s="38">
        <v>45197</v>
      </c>
      <c r="D27" s="19" t="s">
        <v>23</v>
      </c>
      <c r="E27" s="19" t="s">
        <v>571</v>
      </c>
      <c r="F27" s="20">
        <v>192006.1</v>
      </c>
      <c r="G27" s="21" t="s">
        <v>15</v>
      </c>
      <c r="H27" s="38">
        <v>45230</v>
      </c>
    </row>
    <row r="28" spans="2:8" ht="52.5" x14ac:dyDescent="0.4">
      <c r="B28" s="17" t="s">
        <v>398</v>
      </c>
      <c r="C28" s="38">
        <v>45199</v>
      </c>
      <c r="D28" s="19" t="s">
        <v>188</v>
      </c>
      <c r="E28" s="19" t="s">
        <v>561</v>
      </c>
      <c r="F28" s="20">
        <v>15000</v>
      </c>
      <c r="G28" s="21" t="s">
        <v>15</v>
      </c>
      <c r="H28" s="38">
        <v>45230</v>
      </c>
    </row>
    <row r="29" spans="2:8" ht="52.5" x14ac:dyDescent="0.4">
      <c r="B29" s="17" t="s">
        <v>366</v>
      </c>
      <c r="C29" s="38">
        <v>45199</v>
      </c>
      <c r="D29" s="19" t="s">
        <v>564</v>
      </c>
      <c r="E29" s="19" t="s">
        <v>583</v>
      </c>
      <c r="F29" s="20">
        <v>10000</v>
      </c>
      <c r="G29" s="21" t="s">
        <v>15</v>
      </c>
      <c r="H29" s="38">
        <v>45230</v>
      </c>
    </row>
    <row r="30" spans="2:8" x14ac:dyDescent="0.4">
      <c r="B30" s="17" t="s">
        <v>31</v>
      </c>
      <c r="C30" s="38">
        <v>45199</v>
      </c>
      <c r="D30" s="19" t="s">
        <v>247</v>
      </c>
      <c r="E30" s="19" t="s">
        <v>395</v>
      </c>
      <c r="F30" s="20">
        <v>2021400</v>
      </c>
      <c r="G30" s="21" t="s">
        <v>15</v>
      </c>
      <c r="H30" s="38">
        <v>45230</v>
      </c>
    </row>
    <row r="31" spans="2:8" x14ac:dyDescent="0.4">
      <c r="B31" s="26"/>
      <c r="C31" s="26"/>
      <c r="D31" s="26"/>
      <c r="E31" s="26" t="s">
        <v>39</v>
      </c>
      <c r="F31" s="24">
        <f>SUBTOTAL(109,Tabla4346789101112131415161718192021[MONTO])</f>
        <v>4381707.75</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530D-BF76-4750-AED1-5772B023DDDA}">
  <dimension ref="B1:H56"/>
  <sheetViews>
    <sheetView zoomScale="40" zoomScaleNormal="40" workbookViewId="0">
      <selection activeCell="E32" sqref="E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584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578</v>
      </c>
      <c r="C13" s="38">
        <v>45195</v>
      </c>
      <c r="D13" s="19" t="s">
        <v>579</v>
      </c>
      <c r="E13" s="19" t="s">
        <v>580</v>
      </c>
      <c r="F13" s="20">
        <v>22048.3</v>
      </c>
      <c r="G13" s="21" t="s">
        <v>15</v>
      </c>
      <c r="H13" s="38">
        <v>45260</v>
      </c>
    </row>
    <row r="14" spans="2:8" ht="52.5" x14ac:dyDescent="0.4">
      <c r="B14" s="17" t="s">
        <v>605</v>
      </c>
      <c r="C14" s="38">
        <v>45208</v>
      </c>
      <c r="D14" s="19" t="s">
        <v>188</v>
      </c>
      <c r="E14" s="19" t="s">
        <v>606</v>
      </c>
      <c r="F14" s="20">
        <v>25000</v>
      </c>
      <c r="G14" s="21" t="s">
        <v>15</v>
      </c>
      <c r="H14" s="38">
        <v>45260</v>
      </c>
    </row>
    <row r="15" spans="2:8" ht="52.5" x14ac:dyDescent="0.4">
      <c r="B15" s="17" t="s">
        <v>596</v>
      </c>
      <c r="C15" s="38">
        <v>45209</v>
      </c>
      <c r="D15" s="19" t="s">
        <v>538</v>
      </c>
      <c r="E15" s="19" t="s">
        <v>597</v>
      </c>
      <c r="F15" s="20">
        <v>177000</v>
      </c>
      <c r="G15" s="21" t="s">
        <v>15</v>
      </c>
      <c r="H15" s="38">
        <v>45260</v>
      </c>
    </row>
    <row r="16" spans="2:8" ht="52.5" x14ac:dyDescent="0.4">
      <c r="B16" s="17" t="s">
        <v>615</v>
      </c>
      <c r="C16" s="38">
        <v>45209</v>
      </c>
      <c r="D16" s="19" t="s">
        <v>616</v>
      </c>
      <c r="E16" s="19" t="s">
        <v>617</v>
      </c>
      <c r="F16" s="20">
        <v>62700</v>
      </c>
      <c r="G16" s="21" t="s">
        <v>15</v>
      </c>
      <c r="H16" s="38">
        <v>45260</v>
      </c>
    </row>
    <row r="17" spans="2:8" x14ac:dyDescent="0.4">
      <c r="B17" s="17" t="s">
        <v>613</v>
      </c>
      <c r="C17" s="38">
        <v>45211</v>
      </c>
      <c r="D17" s="19" t="s">
        <v>594</v>
      </c>
      <c r="E17" s="19" t="s">
        <v>614</v>
      </c>
      <c r="F17" s="20">
        <v>333645</v>
      </c>
      <c r="G17" s="21" t="s">
        <v>15</v>
      </c>
      <c r="H17" s="38">
        <v>45260</v>
      </c>
    </row>
    <row r="18" spans="2:8" ht="52.5" x14ac:dyDescent="0.4">
      <c r="B18" s="17" t="s">
        <v>607</v>
      </c>
      <c r="C18" s="38">
        <v>45217</v>
      </c>
      <c r="D18" s="19" t="s">
        <v>608</v>
      </c>
      <c r="E18" s="19" t="s">
        <v>609</v>
      </c>
      <c r="F18" s="20">
        <v>32668.82</v>
      </c>
      <c r="G18" s="21" t="s">
        <v>15</v>
      </c>
      <c r="H18" s="38">
        <v>45260</v>
      </c>
    </row>
    <row r="19" spans="2:8" ht="52.5" x14ac:dyDescent="0.4">
      <c r="B19" s="17" t="s">
        <v>588</v>
      </c>
      <c r="C19" s="38">
        <v>45218</v>
      </c>
      <c r="D19" s="19" t="s">
        <v>35</v>
      </c>
      <c r="E19" s="19" t="s">
        <v>589</v>
      </c>
      <c r="F19" s="20">
        <v>287060</v>
      </c>
      <c r="G19" s="21" t="s">
        <v>15</v>
      </c>
      <c r="H19" s="38">
        <v>45260</v>
      </c>
    </row>
    <row r="20" spans="2:8" ht="52.5" x14ac:dyDescent="0.4">
      <c r="B20" s="17" t="s">
        <v>602</v>
      </c>
      <c r="C20" s="38">
        <v>45218</v>
      </c>
      <c r="D20" s="19" t="s">
        <v>107</v>
      </c>
      <c r="E20" s="19" t="s">
        <v>603</v>
      </c>
      <c r="F20" s="20">
        <v>529760</v>
      </c>
      <c r="G20" s="21" t="s">
        <v>15</v>
      </c>
      <c r="H20" s="38">
        <v>45260</v>
      </c>
    </row>
    <row r="21" spans="2:8" ht="52.5" x14ac:dyDescent="0.4">
      <c r="B21" s="17" t="s">
        <v>593</v>
      </c>
      <c r="C21" s="38">
        <v>45223</v>
      </c>
      <c r="D21" s="19" t="s">
        <v>594</v>
      </c>
      <c r="E21" s="19" t="s">
        <v>595</v>
      </c>
      <c r="F21" s="20">
        <v>101775</v>
      </c>
      <c r="G21" s="21" t="s">
        <v>15</v>
      </c>
      <c r="H21" s="38">
        <v>45260</v>
      </c>
    </row>
    <row r="22" spans="2:8" x14ac:dyDescent="0.4">
      <c r="B22" s="17" t="s">
        <v>590</v>
      </c>
      <c r="C22" s="38">
        <v>45224</v>
      </c>
      <c r="D22" s="19" t="s">
        <v>591</v>
      </c>
      <c r="E22" s="19" t="s">
        <v>592</v>
      </c>
      <c r="F22" s="20">
        <v>72442.22</v>
      </c>
      <c r="G22" s="21" t="s">
        <v>15</v>
      </c>
      <c r="H22" s="38">
        <v>45260</v>
      </c>
    </row>
    <row r="23" spans="2:8" x14ac:dyDescent="0.4">
      <c r="B23" s="17" t="s">
        <v>598</v>
      </c>
      <c r="C23" s="38">
        <v>45226</v>
      </c>
      <c r="D23" s="19" t="s">
        <v>26</v>
      </c>
      <c r="E23" s="19" t="s">
        <v>599</v>
      </c>
      <c r="F23" s="20">
        <v>287025.83</v>
      </c>
      <c r="G23" s="21" t="s">
        <v>15</v>
      </c>
      <c r="H23" s="38">
        <v>45260</v>
      </c>
    </row>
    <row r="24" spans="2:8" ht="52.5" x14ac:dyDescent="0.4">
      <c r="B24" s="17" t="s">
        <v>600</v>
      </c>
      <c r="C24" s="38">
        <v>45227</v>
      </c>
      <c r="D24" s="19" t="s">
        <v>23</v>
      </c>
      <c r="E24" s="19" t="s">
        <v>601</v>
      </c>
      <c r="F24" s="20">
        <v>192006.1</v>
      </c>
      <c r="G24" s="21" t="s">
        <v>15</v>
      </c>
      <c r="H24" s="38">
        <v>45260</v>
      </c>
    </row>
    <row r="25" spans="2:8" ht="52.5" x14ac:dyDescent="0.4">
      <c r="B25" s="17" t="s">
        <v>585</v>
      </c>
      <c r="C25" s="38">
        <v>45230</v>
      </c>
      <c r="D25" s="19" t="s">
        <v>586</v>
      </c>
      <c r="E25" s="19" t="s">
        <v>587</v>
      </c>
      <c r="F25" s="20">
        <v>12036</v>
      </c>
      <c r="G25" s="21" t="s">
        <v>15</v>
      </c>
      <c r="H25" s="38">
        <v>45260</v>
      </c>
    </row>
    <row r="26" spans="2:8" ht="52.5" x14ac:dyDescent="0.4">
      <c r="B26" s="17" t="s">
        <v>366</v>
      </c>
      <c r="C26" s="38">
        <v>45230</v>
      </c>
      <c r="D26" s="19" t="s">
        <v>564</v>
      </c>
      <c r="E26" s="19" t="s">
        <v>604</v>
      </c>
      <c r="F26" s="20">
        <v>10000</v>
      </c>
      <c r="G26" s="21" t="s">
        <v>15</v>
      </c>
      <c r="H26" s="38">
        <v>45260</v>
      </c>
    </row>
    <row r="27" spans="2:8" x14ac:dyDescent="0.4">
      <c r="B27" s="17" t="s">
        <v>31</v>
      </c>
      <c r="C27" s="38">
        <v>45230</v>
      </c>
      <c r="D27" s="19" t="s">
        <v>247</v>
      </c>
      <c r="E27" s="19" t="s">
        <v>395</v>
      </c>
      <c r="F27" s="20">
        <v>1327450</v>
      </c>
      <c r="G27" s="21" t="s">
        <v>15</v>
      </c>
      <c r="H27" s="38">
        <v>45260</v>
      </c>
    </row>
    <row r="28" spans="2:8" x14ac:dyDescent="0.4">
      <c r="B28" s="17" t="s">
        <v>610</v>
      </c>
      <c r="C28" s="38">
        <v>45230</v>
      </c>
      <c r="D28" s="19" t="s">
        <v>611</v>
      </c>
      <c r="E28" s="19" t="s">
        <v>612</v>
      </c>
      <c r="F28" s="20">
        <v>61950</v>
      </c>
      <c r="G28" s="21" t="s">
        <v>15</v>
      </c>
      <c r="H28" s="38">
        <v>45260</v>
      </c>
    </row>
    <row r="29" spans="2:8" x14ac:dyDescent="0.4">
      <c r="B29" s="26"/>
      <c r="C29" s="26"/>
      <c r="D29" s="26"/>
      <c r="E29" s="26" t="s">
        <v>39</v>
      </c>
      <c r="F29" s="24">
        <f>SUBTOTAL(109,Tabla434678910111213141516171819202123[MONTO])</f>
        <v>3534567.27</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A5B2-C7B8-4B4A-AF22-BAD60FCCD3C8}">
  <dimension ref="B1:H61"/>
  <sheetViews>
    <sheetView zoomScale="40" zoomScaleNormal="40" workbookViewId="0">
      <selection activeCell="E30" sqref="E3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654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657</v>
      </c>
      <c r="C13" s="38">
        <v>45210</v>
      </c>
      <c r="D13" s="19" t="s">
        <v>658</v>
      </c>
      <c r="E13" s="19" t="s">
        <v>659</v>
      </c>
      <c r="F13" s="20">
        <v>250284.96</v>
      </c>
      <c r="G13" s="21" t="s">
        <v>15</v>
      </c>
      <c r="H13" s="38">
        <v>45291</v>
      </c>
    </row>
    <row r="14" spans="2:8" x14ac:dyDescent="0.4">
      <c r="B14" s="17" t="s">
        <v>650</v>
      </c>
      <c r="C14" s="38">
        <v>45237</v>
      </c>
      <c r="D14" s="19" t="s">
        <v>651</v>
      </c>
      <c r="E14" s="19" t="s">
        <v>652</v>
      </c>
      <c r="F14" s="20">
        <v>940047</v>
      </c>
      <c r="G14" s="21" t="s">
        <v>15</v>
      </c>
      <c r="H14" s="38">
        <v>45291</v>
      </c>
    </row>
    <row r="15" spans="2:8" ht="52.5" x14ac:dyDescent="0.4">
      <c r="B15" s="17" t="s">
        <v>638</v>
      </c>
      <c r="C15" s="38">
        <v>45239</v>
      </c>
      <c r="D15" s="19" t="s">
        <v>188</v>
      </c>
      <c r="E15" s="19" t="s">
        <v>639</v>
      </c>
      <c r="F15" s="20">
        <v>25000</v>
      </c>
      <c r="G15" s="21" t="s">
        <v>15</v>
      </c>
      <c r="H15" s="38">
        <v>45291</v>
      </c>
    </row>
    <row r="16" spans="2:8" ht="52.5" x14ac:dyDescent="0.4">
      <c r="B16" s="17" t="s">
        <v>644</v>
      </c>
      <c r="C16" s="38">
        <v>45246</v>
      </c>
      <c r="D16" s="19" t="s">
        <v>134</v>
      </c>
      <c r="E16" s="19" t="s">
        <v>645</v>
      </c>
      <c r="F16" s="20">
        <v>87551.7</v>
      </c>
      <c r="G16" s="21" t="s">
        <v>15</v>
      </c>
      <c r="H16" s="38">
        <v>45291</v>
      </c>
    </row>
    <row r="17" spans="2:8" ht="52.5" x14ac:dyDescent="0.4">
      <c r="B17" s="17" t="s">
        <v>636</v>
      </c>
      <c r="C17" s="38">
        <v>45250</v>
      </c>
      <c r="D17" s="19" t="s">
        <v>35</v>
      </c>
      <c r="E17" s="19" t="s">
        <v>637</v>
      </c>
      <c r="F17" s="20">
        <v>278155.93</v>
      </c>
      <c r="G17" s="21" t="s">
        <v>15</v>
      </c>
      <c r="H17" s="38">
        <v>45291</v>
      </c>
    </row>
    <row r="18" spans="2:8" ht="52.5" x14ac:dyDescent="0.4">
      <c r="B18" s="17" t="s">
        <v>502</v>
      </c>
      <c r="C18" s="38">
        <v>45253</v>
      </c>
      <c r="D18" s="19" t="s">
        <v>414</v>
      </c>
      <c r="E18" s="19" t="s">
        <v>618</v>
      </c>
      <c r="F18" s="20">
        <v>114998.08</v>
      </c>
      <c r="G18" s="21" t="s">
        <v>15</v>
      </c>
      <c r="H18" s="38">
        <v>45291</v>
      </c>
    </row>
    <row r="19" spans="2:8" x14ac:dyDescent="0.4">
      <c r="B19" s="17" t="s">
        <v>624</v>
      </c>
      <c r="C19" s="38">
        <v>45253</v>
      </c>
      <c r="D19" s="19" t="s">
        <v>243</v>
      </c>
      <c r="E19" s="19" t="s">
        <v>625</v>
      </c>
      <c r="F19" s="20">
        <v>12962.3</v>
      </c>
      <c r="G19" s="21" t="s">
        <v>15</v>
      </c>
      <c r="H19" s="38">
        <v>45291</v>
      </c>
    </row>
    <row r="20" spans="2:8" x14ac:dyDescent="0.4">
      <c r="B20" s="17" t="s">
        <v>646</v>
      </c>
      <c r="C20" s="38">
        <v>45253</v>
      </c>
      <c r="D20" s="19" t="s">
        <v>444</v>
      </c>
      <c r="E20" s="19" t="s">
        <v>647</v>
      </c>
      <c r="F20" s="20">
        <v>217887</v>
      </c>
      <c r="G20" s="21" t="s">
        <v>15</v>
      </c>
      <c r="H20" s="38">
        <v>45291</v>
      </c>
    </row>
    <row r="21" spans="2:8" ht="52.5" x14ac:dyDescent="0.4">
      <c r="B21" s="17" t="s">
        <v>642</v>
      </c>
      <c r="C21" s="38">
        <v>45254</v>
      </c>
      <c r="D21" s="19" t="s">
        <v>23</v>
      </c>
      <c r="E21" s="19" t="s">
        <v>643</v>
      </c>
      <c r="F21" s="20">
        <v>129919</v>
      </c>
      <c r="G21" s="21" t="s">
        <v>15</v>
      </c>
      <c r="H21" s="38">
        <v>45291</v>
      </c>
    </row>
    <row r="22" spans="2:8" ht="52.5" x14ac:dyDescent="0.4">
      <c r="B22" s="17" t="s">
        <v>634</v>
      </c>
      <c r="C22" s="38">
        <v>45254</v>
      </c>
      <c r="D22" s="19" t="s">
        <v>528</v>
      </c>
      <c r="E22" s="19" t="s">
        <v>635</v>
      </c>
      <c r="F22" s="20">
        <v>50525</v>
      </c>
      <c r="G22" s="21" t="s">
        <v>15</v>
      </c>
      <c r="H22" s="38">
        <v>45291</v>
      </c>
    </row>
    <row r="23" spans="2:8" x14ac:dyDescent="0.4">
      <c r="B23" s="17" t="s">
        <v>619</v>
      </c>
      <c r="C23" s="38">
        <v>45257</v>
      </c>
      <c r="D23" s="19" t="s">
        <v>620</v>
      </c>
      <c r="E23" s="19" t="s">
        <v>621</v>
      </c>
      <c r="F23" s="20">
        <v>129793.3</v>
      </c>
      <c r="G23" s="21" t="s">
        <v>15</v>
      </c>
      <c r="H23" s="38">
        <v>45291</v>
      </c>
    </row>
    <row r="24" spans="2:8" x14ac:dyDescent="0.4">
      <c r="B24" s="17" t="s">
        <v>628</v>
      </c>
      <c r="C24" s="38">
        <v>45257</v>
      </c>
      <c r="D24" s="19" t="s">
        <v>629</v>
      </c>
      <c r="E24" s="19" t="s">
        <v>631</v>
      </c>
      <c r="F24" s="20">
        <v>59057.42</v>
      </c>
      <c r="G24" s="21" t="s">
        <v>15</v>
      </c>
      <c r="H24" s="38">
        <v>45291</v>
      </c>
    </row>
    <row r="25" spans="2:8" ht="52.5" x14ac:dyDescent="0.4">
      <c r="B25" s="17" t="s">
        <v>630</v>
      </c>
      <c r="C25" s="38">
        <v>45257</v>
      </c>
      <c r="D25" s="19" t="s">
        <v>632</v>
      </c>
      <c r="E25" s="19" t="s">
        <v>633</v>
      </c>
      <c r="F25" s="20">
        <v>20060</v>
      </c>
      <c r="G25" s="21" t="s">
        <v>15</v>
      </c>
      <c r="H25" s="38">
        <v>45291</v>
      </c>
    </row>
    <row r="26" spans="2:8" x14ac:dyDescent="0.4">
      <c r="B26" s="17" t="s">
        <v>655</v>
      </c>
      <c r="C26" s="38">
        <v>45258</v>
      </c>
      <c r="D26" s="19" t="s">
        <v>26</v>
      </c>
      <c r="E26" s="19" t="s">
        <v>661</v>
      </c>
      <c r="F26" s="20">
        <v>286815.90999999997</v>
      </c>
      <c r="G26" s="21" t="s">
        <v>15</v>
      </c>
      <c r="H26" s="38">
        <v>45291</v>
      </c>
    </row>
    <row r="27" spans="2:8" ht="52.5" x14ac:dyDescent="0.4">
      <c r="B27" s="17" t="s">
        <v>640</v>
      </c>
      <c r="C27" s="38">
        <v>45258</v>
      </c>
      <c r="D27" s="19" t="s">
        <v>23</v>
      </c>
      <c r="E27" s="19" t="s">
        <v>641</v>
      </c>
      <c r="F27" s="20">
        <v>192006.1</v>
      </c>
      <c r="G27" s="21" t="s">
        <v>15</v>
      </c>
      <c r="H27" s="38">
        <v>45291</v>
      </c>
    </row>
    <row r="28" spans="2:8" x14ac:dyDescent="0.4">
      <c r="B28" s="17" t="s">
        <v>56</v>
      </c>
      <c r="C28" s="38">
        <v>45258</v>
      </c>
      <c r="D28" s="19" t="s">
        <v>622</v>
      </c>
      <c r="E28" s="19" t="s">
        <v>623</v>
      </c>
      <c r="F28" s="20">
        <v>53100</v>
      </c>
      <c r="G28" s="21" t="s">
        <v>15</v>
      </c>
      <c r="H28" s="38">
        <v>45291</v>
      </c>
    </row>
    <row r="29" spans="2:8" x14ac:dyDescent="0.4">
      <c r="B29" s="17" t="s">
        <v>422</v>
      </c>
      <c r="C29" s="38">
        <v>45258</v>
      </c>
      <c r="D29" s="19" t="s">
        <v>648</v>
      </c>
      <c r="E29" s="19" t="s">
        <v>649</v>
      </c>
      <c r="F29" s="20">
        <v>41015</v>
      </c>
      <c r="G29" s="21" t="s">
        <v>15</v>
      </c>
      <c r="H29" s="38">
        <v>45291</v>
      </c>
    </row>
    <row r="30" spans="2:8" ht="52.5" x14ac:dyDescent="0.4">
      <c r="B30" s="17" t="s">
        <v>653</v>
      </c>
      <c r="C30" s="38">
        <v>45258</v>
      </c>
      <c r="D30" s="19" t="s">
        <v>70</v>
      </c>
      <c r="E30" s="19" t="s">
        <v>660</v>
      </c>
      <c r="F30" s="20">
        <v>101598</v>
      </c>
      <c r="G30" s="21" t="s">
        <v>15</v>
      </c>
      <c r="H30" s="38">
        <v>45291</v>
      </c>
    </row>
    <row r="31" spans="2:8" ht="52.5" x14ac:dyDescent="0.4">
      <c r="B31" s="17" t="s">
        <v>366</v>
      </c>
      <c r="C31" s="38">
        <v>45260</v>
      </c>
      <c r="D31" s="19" t="s">
        <v>564</v>
      </c>
      <c r="E31" s="19" t="s">
        <v>656</v>
      </c>
      <c r="F31" s="20">
        <v>10000</v>
      </c>
      <c r="G31" s="21" t="s">
        <v>15</v>
      </c>
      <c r="H31" s="38">
        <v>45291</v>
      </c>
    </row>
    <row r="32" spans="2:8" x14ac:dyDescent="0.4">
      <c r="B32" s="17" t="s">
        <v>31</v>
      </c>
      <c r="C32" s="38">
        <v>45260</v>
      </c>
      <c r="D32" s="19" t="s">
        <v>247</v>
      </c>
      <c r="E32" s="19" t="s">
        <v>395</v>
      </c>
      <c r="F32" s="20">
        <v>999960</v>
      </c>
      <c r="G32" s="21" t="s">
        <v>15</v>
      </c>
      <c r="H32" s="38">
        <v>45291</v>
      </c>
    </row>
    <row r="33" spans="2:8" x14ac:dyDescent="0.4">
      <c r="B33" s="17" t="s">
        <v>626</v>
      </c>
      <c r="C33" s="38">
        <v>45260</v>
      </c>
      <c r="D33" s="19" t="s">
        <v>325</v>
      </c>
      <c r="E33" s="19" t="s">
        <v>627</v>
      </c>
      <c r="F33" s="20">
        <v>119858.26</v>
      </c>
      <c r="G33" s="21" t="s">
        <v>15</v>
      </c>
      <c r="H33" s="38">
        <v>45291</v>
      </c>
    </row>
    <row r="34" spans="2:8" x14ac:dyDescent="0.4">
      <c r="B34" s="26"/>
      <c r="C34" s="26"/>
      <c r="D34" s="26"/>
      <c r="E34" s="26" t="s">
        <v>39</v>
      </c>
      <c r="F34" s="24">
        <f>SUBTOTAL(109,Tabla43467891011121314151617181920212324[MONTO])</f>
        <v>4120594.9599999995</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F764-60F8-4510-84BD-E46ADBB69D37}">
  <dimension ref="B1:H41"/>
  <sheetViews>
    <sheetView zoomScale="40" zoomScaleNormal="40" workbookViewId="0">
      <selection activeCell="D25" sqref="D2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662</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31</v>
      </c>
      <c r="C13" s="38">
        <v>45291</v>
      </c>
      <c r="D13" s="19" t="s">
        <v>247</v>
      </c>
      <c r="E13" s="19" t="s">
        <v>395</v>
      </c>
      <c r="F13" s="20">
        <v>1546620</v>
      </c>
      <c r="G13" s="21" t="s">
        <v>663</v>
      </c>
      <c r="H13" s="38">
        <v>45322</v>
      </c>
    </row>
    <row r="14" spans="2:8" x14ac:dyDescent="0.4">
      <c r="B14" s="26"/>
      <c r="C14" s="26"/>
      <c r="D14" s="26"/>
      <c r="E14" s="26" t="s">
        <v>39</v>
      </c>
      <c r="F14" s="24">
        <f>SUBTOTAL(109,Tabla4346789101112131415161718192021232425[MONTO])</f>
        <v>1546620</v>
      </c>
      <c r="G14" s="25"/>
      <c r="H14" s="26"/>
    </row>
    <row r="15" spans="2:8" x14ac:dyDescent="0.4">
      <c r="B15" s="29" t="s">
        <v>40</v>
      </c>
      <c r="C15" s="29"/>
      <c r="D15" s="29"/>
      <c r="E15" s="29"/>
      <c r="G15" s="35"/>
      <c r="H15" s="29"/>
    </row>
    <row r="16" spans="2:8" x14ac:dyDescent="0.4">
      <c r="B16" s="29"/>
      <c r="C16" s="29"/>
      <c r="D16" s="29"/>
      <c r="E16" s="29"/>
      <c r="G16" s="35"/>
      <c r="H16" s="29"/>
    </row>
    <row r="17" spans="2:8" x14ac:dyDescent="0.4">
      <c r="B17" s="28" t="s">
        <v>41</v>
      </c>
      <c r="C17" s="29"/>
      <c r="D17" s="29"/>
      <c r="E17" s="28" t="s">
        <v>42</v>
      </c>
      <c r="G17" s="28" t="s">
        <v>43</v>
      </c>
      <c r="H17" s="29"/>
    </row>
    <row r="18" spans="2:8" x14ac:dyDescent="0.4">
      <c r="B18" s="29"/>
      <c r="C18" s="29"/>
      <c r="D18" s="29"/>
      <c r="E18" s="29"/>
      <c r="G18" s="35"/>
      <c r="H18" s="29"/>
    </row>
    <row r="19" spans="2:8" x14ac:dyDescent="0.4">
      <c r="B19" s="29"/>
      <c r="C19" s="29"/>
      <c r="D19" s="29"/>
      <c r="E19" s="29"/>
      <c r="G19" s="35"/>
      <c r="H19" s="29"/>
    </row>
    <row r="20" spans="2:8" x14ac:dyDescent="0.4">
      <c r="B20" s="36" t="s">
        <v>44</v>
      </c>
      <c r="E20" s="30" t="s">
        <v>45</v>
      </c>
      <c r="G20" s="30" t="s">
        <v>46</v>
      </c>
    </row>
    <row r="21" spans="2:8" x14ac:dyDescent="0.4">
      <c r="B21" s="36" t="s">
        <v>47</v>
      </c>
      <c r="E21" s="30" t="s">
        <v>48</v>
      </c>
      <c r="G21" s="30" t="s">
        <v>49</v>
      </c>
    </row>
    <row r="22" spans="2:8" x14ac:dyDescent="0.4">
      <c r="B22" s="28" t="s">
        <v>50</v>
      </c>
      <c r="E22" s="30" t="s">
        <v>51</v>
      </c>
      <c r="F22" s="37"/>
      <c r="G22" s="30" t="s">
        <v>52</v>
      </c>
    </row>
    <row r="24" spans="2:8" x14ac:dyDescent="0.4">
      <c r="E24" s="37"/>
    </row>
    <row r="25" spans="2:8" x14ac:dyDescent="0.4">
      <c r="E25" s="37"/>
    </row>
    <row r="26" spans="2:8" x14ac:dyDescent="0.4">
      <c r="E26" s="37"/>
    </row>
    <row r="28" spans="2:8" x14ac:dyDescent="0.4">
      <c r="B28" s="29"/>
    </row>
    <row r="41" spans="5:5" x14ac:dyDescent="0.4">
      <c r="E4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7A4F-3F38-4668-B717-BCEA8CDD893E}">
  <dimension ref="B1:H47"/>
  <sheetViews>
    <sheetView zoomScale="40" zoomScaleNormal="40" workbookViewId="0">
      <selection activeCell="B15" sqref="B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664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667</v>
      </c>
      <c r="C13" s="38">
        <v>45310</v>
      </c>
      <c r="D13" s="19" t="s">
        <v>35</v>
      </c>
      <c r="E13" s="19" t="s">
        <v>665</v>
      </c>
      <c r="F13" s="20">
        <v>217502.25</v>
      </c>
      <c r="G13" s="21" t="s">
        <v>666</v>
      </c>
      <c r="H13" s="38">
        <v>45351</v>
      </c>
    </row>
    <row r="14" spans="2:8" x14ac:dyDescent="0.4">
      <c r="B14" s="17" t="s">
        <v>674</v>
      </c>
      <c r="C14" s="38">
        <v>45317</v>
      </c>
      <c r="D14" s="19" t="s">
        <v>134</v>
      </c>
      <c r="E14" s="19" t="s">
        <v>675</v>
      </c>
      <c r="F14" s="20">
        <v>111407.1</v>
      </c>
      <c r="G14" s="21" t="s">
        <v>666</v>
      </c>
      <c r="H14" s="38">
        <v>45351</v>
      </c>
    </row>
    <row r="15" spans="2:8" x14ac:dyDescent="0.4">
      <c r="B15" s="17" t="s">
        <v>668</v>
      </c>
      <c r="C15" s="38">
        <v>45318</v>
      </c>
      <c r="D15" s="19" t="s">
        <v>26</v>
      </c>
      <c r="E15" s="19" t="s">
        <v>669</v>
      </c>
      <c r="F15" s="20">
        <v>298623.25</v>
      </c>
      <c r="G15" s="21" t="s">
        <v>666</v>
      </c>
      <c r="H15" s="38">
        <v>45351</v>
      </c>
    </row>
    <row r="16" spans="2:8" ht="52.5" x14ac:dyDescent="0.4">
      <c r="B16" s="17" t="s">
        <v>31</v>
      </c>
      <c r="C16" s="38">
        <v>45322</v>
      </c>
      <c r="D16" s="19" t="s">
        <v>670</v>
      </c>
      <c r="E16" s="19" t="s">
        <v>671</v>
      </c>
      <c r="F16" s="20">
        <v>25000</v>
      </c>
      <c r="G16" s="21" t="s">
        <v>666</v>
      </c>
      <c r="H16" s="38">
        <v>45351</v>
      </c>
    </row>
    <row r="17" spans="2:8" ht="52.5" x14ac:dyDescent="0.4">
      <c r="B17" s="17" t="s">
        <v>31</v>
      </c>
      <c r="C17" s="38">
        <v>45322</v>
      </c>
      <c r="D17" s="19" t="s">
        <v>672</v>
      </c>
      <c r="E17" s="19" t="s">
        <v>671</v>
      </c>
      <c r="F17" s="20">
        <v>10000</v>
      </c>
      <c r="G17" s="21" t="s">
        <v>666</v>
      </c>
      <c r="H17" s="38">
        <v>45351</v>
      </c>
    </row>
    <row r="18" spans="2:8" x14ac:dyDescent="0.4">
      <c r="B18" s="17" t="s">
        <v>31</v>
      </c>
      <c r="C18" s="38">
        <v>45322</v>
      </c>
      <c r="D18" s="19" t="s">
        <v>247</v>
      </c>
      <c r="E18" s="19" t="s">
        <v>673</v>
      </c>
      <c r="F18" s="20">
        <v>1305020</v>
      </c>
      <c r="G18" s="21" t="s">
        <v>663</v>
      </c>
      <c r="H18" s="38">
        <v>45351</v>
      </c>
    </row>
    <row r="19" spans="2:8" x14ac:dyDescent="0.4">
      <c r="B19" s="17" t="s">
        <v>676</v>
      </c>
      <c r="C19" s="38">
        <v>45322</v>
      </c>
      <c r="D19" s="19" t="s">
        <v>677</v>
      </c>
      <c r="E19" s="19" t="s">
        <v>678</v>
      </c>
      <c r="F19" s="20">
        <v>5310</v>
      </c>
      <c r="G19" s="21" t="s">
        <v>666</v>
      </c>
      <c r="H19" s="38">
        <v>45351</v>
      </c>
    </row>
    <row r="20" spans="2:8" x14ac:dyDescent="0.4">
      <c r="B20" s="26"/>
      <c r="C20" s="26"/>
      <c r="D20" s="26"/>
      <c r="E20" s="26" t="s">
        <v>39</v>
      </c>
      <c r="F20" s="24">
        <f>SUBTOTAL(109,Tabla434678910111213141516171819202123242526[MONTO])</f>
        <v>1972862.6</v>
      </c>
      <c r="G20" s="25"/>
      <c r="H20" s="26"/>
    </row>
    <row r="21" spans="2:8" x14ac:dyDescent="0.4">
      <c r="B21" s="29" t="s">
        <v>40</v>
      </c>
      <c r="C21" s="29"/>
      <c r="D21" s="29"/>
      <c r="E21" s="29"/>
      <c r="G21" s="35"/>
      <c r="H21" s="29"/>
    </row>
    <row r="22" spans="2:8" x14ac:dyDescent="0.4">
      <c r="B22" s="29"/>
      <c r="C22" s="29"/>
      <c r="D22" s="29"/>
      <c r="E22" s="29"/>
      <c r="G22" s="35"/>
      <c r="H22" s="29"/>
    </row>
    <row r="23" spans="2:8" x14ac:dyDescent="0.4">
      <c r="B23" s="28" t="s">
        <v>41</v>
      </c>
      <c r="C23" s="29"/>
      <c r="D23" s="29"/>
      <c r="E23" s="28" t="s">
        <v>42</v>
      </c>
      <c r="G23" s="28" t="s">
        <v>43</v>
      </c>
      <c r="H23" s="29"/>
    </row>
    <row r="24" spans="2:8" x14ac:dyDescent="0.4">
      <c r="B24" s="29"/>
      <c r="C24" s="29"/>
      <c r="D24" s="29"/>
      <c r="E24" s="29"/>
      <c r="G24" s="35"/>
      <c r="H24" s="29"/>
    </row>
    <row r="25" spans="2:8" x14ac:dyDescent="0.4">
      <c r="B25" s="29"/>
      <c r="C25" s="29"/>
      <c r="D25" s="29"/>
      <c r="E25" s="29"/>
      <c r="G25" s="35"/>
      <c r="H25" s="29"/>
    </row>
    <row r="26" spans="2:8" x14ac:dyDescent="0.4">
      <c r="B26" s="36" t="s">
        <v>44</v>
      </c>
      <c r="E26" s="30" t="s">
        <v>45</v>
      </c>
      <c r="G26" s="30" t="s">
        <v>46</v>
      </c>
    </row>
    <row r="27" spans="2:8" x14ac:dyDescent="0.4">
      <c r="B27" s="36" t="s">
        <v>47</v>
      </c>
      <c r="E27" s="30" t="s">
        <v>48</v>
      </c>
      <c r="G27" s="30" t="s">
        <v>49</v>
      </c>
    </row>
    <row r="28" spans="2:8" x14ac:dyDescent="0.4">
      <c r="B28" s="28" t="s">
        <v>50</v>
      </c>
      <c r="E28" s="30" t="s">
        <v>51</v>
      </c>
      <c r="F28" s="37"/>
      <c r="G28" s="30" t="s">
        <v>52</v>
      </c>
    </row>
    <row r="30" spans="2:8" x14ac:dyDescent="0.4">
      <c r="E30" s="37"/>
    </row>
    <row r="31" spans="2:8" x14ac:dyDescent="0.4">
      <c r="E31" s="37"/>
    </row>
    <row r="32" spans="2:8" x14ac:dyDescent="0.4">
      <c r="E32" s="37"/>
    </row>
    <row r="34" spans="2:5" x14ac:dyDescent="0.4">
      <c r="B34" s="29"/>
    </row>
    <row r="47" spans="2:5" x14ac:dyDescent="0.4">
      <c r="E4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legacyDrawing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0D58-6103-4843-9C0D-B1D8DDDE81A8}">
  <dimension ref="B1:H50"/>
  <sheetViews>
    <sheetView zoomScale="50" zoomScaleNormal="50" workbookViewId="0">
      <selection activeCell="B16" sqref="B16:H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704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679</v>
      </c>
      <c r="C13" s="38">
        <v>45348</v>
      </c>
      <c r="D13" s="19" t="s">
        <v>680</v>
      </c>
      <c r="E13" s="19" t="s">
        <v>681</v>
      </c>
      <c r="F13" s="20">
        <v>36883.519999999997</v>
      </c>
      <c r="G13" s="21" t="s">
        <v>666</v>
      </c>
      <c r="H13" s="38">
        <v>45382</v>
      </c>
    </row>
    <row r="14" spans="2:8" x14ac:dyDescent="0.4">
      <c r="B14" s="17" t="s">
        <v>682</v>
      </c>
      <c r="C14" s="38">
        <v>45350</v>
      </c>
      <c r="D14" s="19" t="s">
        <v>683</v>
      </c>
      <c r="E14" s="19" t="s">
        <v>684</v>
      </c>
      <c r="F14" s="20">
        <v>31270</v>
      </c>
      <c r="G14" s="21" t="s">
        <v>666</v>
      </c>
      <c r="H14" s="38">
        <v>45382</v>
      </c>
    </row>
    <row r="15" spans="2:8" x14ac:dyDescent="0.4">
      <c r="B15" s="17" t="s">
        <v>685</v>
      </c>
      <c r="C15" s="38">
        <v>45350</v>
      </c>
      <c r="D15" s="19" t="s">
        <v>683</v>
      </c>
      <c r="E15" s="19" t="s">
        <v>684</v>
      </c>
      <c r="F15" s="20">
        <v>4720</v>
      </c>
      <c r="G15" s="21" t="s">
        <v>666</v>
      </c>
      <c r="H15" s="38">
        <v>45382</v>
      </c>
    </row>
    <row r="16" spans="2:8" ht="52.5" x14ac:dyDescent="0.4">
      <c r="B16" s="17" t="s">
        <v>702</v>
      </c>
      <c r="C16" s="38">
        <v>45350</v>
      </c>
      <c r="D16" s="19" t="s">
        <v>686</v>
      </c>
      <c r="E16" s="19" t="s">
        <v>705</v>
      </c>
      <c r="F16" s="20">
        <v>2527.1999999999998</v>
      </c>
      <c r="G16" s="21" t="s">
        <v>666</v>
      </c>
      <c r="H16" s="38">
        <v>45382</v>
      </c>
    </row>
    <row r="17" spans="2:8" x14ac:dyDescent="0.4">
      <c r="B17" s="17" t="s">
        <v>703</v>
      </c>
      <c r="C17" s="38">
        <v>45350</v>
      </c>
      <c r="D17" s="19" t="s">
        <v>687</v>
      </c>
      <c r="E17" s="19" t="s">
        <v>701</v>
      </c>
      <c r="F17" s="20">
        <v>280772.52</v>
      </c>
      <c r="G17" s="21" t="s">
        <v>666</v>
      </c>
      <c r="H17" s="38">
        <v>45382</v>
      </c>
    </row>
    <row r="18" spans="2:8" x14ac:dyDescent="0.4">
      <c r="B18" s="17" t="s">
        <v>688</v>
      </c>
      <c r="C18" s="38">
        <v>45341</v>
      </c>
      <c r="D18" s="19" t="s">
        <v>689</v>
      </c>
      <c r="E18" s="19" t="s">
        <v>690</v>
      </c>
      <c r="F18" s="20">
        <v>699150</v>
      </c>
      <c r="G18" s="21" t="s">
        <v>666</v>
      </c>
      <c r="H18" s="38">
        <v>45382</v>
      </c>
    </row>
    <row r="19" spans="2:8" ht="52.5" x14ac:dyDescent="0.4">
      <c r="B19" s="17" t="s">
        <v>691</v>
      </c>
      <c r="C19" s="38">
        <v>45327</v>
      </c>
      <c r="D19" s="19" t="s">
        <v>692</v>
      </c>
      <c r="E19" s="19" t="s">
        <v>698</v>
      </c>
      <c r="F19" s="20">
        <v>5310</v>
      </c>
      <c r="G19" s="21" t="s">
        <v>666</v>
      </c>
      <c r="H19" s="38">
        <v>45382</v>
      </c>
    </row>
    <row r="20" spans="2:8" x14ac:dyDescent="0.4">
      <c r="B20" s="17" t="s">
        <v>693</v>
      </c>
      <c r="C20" s="38">
        <v>45336</v>
      </c>
      <c r="D20" s="19" t="s">
        <v>694</v>
      </c>
      <c r="E20" s="19" t="s">
        <v>699</v>
      </c>
      <c r="F20" s="20">
        <v>39608</v>
      </c>
      <c r="G20" s="21" t="s">
        <v>666</v>
      </c>
      <c r="H20" s="38">
        <v>45382</v>
      </c>
    </row>
    <row r="21" spans="2:8" x14ac:dyDescent="0.4">
      <c r="B21" s="17" t="s">
        <v>695</v>
      </c>
      <c r="C21" s="38">
        <v>45336</v>
      </c>
      <c r="D21" s="19" t="s">
        <v>694</v>
      </c>
      <c r="E21" s="19" t="s">
        <v>696</v>
      </c>
      <c r="F21" s="20">
        <v>134250.01</v>
      </c>
      <c r="G21" s="21" t="s">
        <v>666</v>
      </c>
      <c r="H21" s="38">
        <v>45382</v>
      </c>
    </row>
    <row r="22" spans="2:8" x14ac:dyDescent="0.4">
      <c r="B22" s="17" t="s">
        <v>31</v>
      </c>
      <c r="C22" s="38">
        <v>45351</v>
      </c>
      <c r="D22" s="19" t="s">
        <v>247</v>
      </c>
      <c r="E22" s="19" t="s">
        <v>700</v>
      </c>
      <c r="F22" s="20">
        <v>352420</v>
      </c>
      <c r="G22" s="21" t="s">
        <v>663</v>
      </c>
      <c r="H22" s="38">
        <v>45382</v>
      </c>
    </row>
    <row r="23" spans="2:8" x14ac:dyDescent="0.4">
      <c r="B23" s="26"/>
      <c r="C23" s="26"/>
      <c r="D23" s="26"/>
      <c r="E23" s="26" t="s">
        <v>39</v>
      </c>
      <c r="F23" s="24">
        <f>SUBTOTAL(109,Tabla43467891011121314151617181920212324252627[MONTO])</f>
        <v>1586911.25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697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A4BA-3711-404B-8865-4AE9A45C8192}">
  <dimension ref="B1:H54"/>
  <sheetViews>
    <sheetView tabSelected="1" topLeftCell="A16" zoomScale="50" zoomScaleNormal="50" workbookViewId="0">
      <selection sqref="A1:K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704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162</v>
      </c>
      <c r="C13" s="38">
        <v>45376</v>
      </c>
      <c r="D13" s="19" t="s">
        <v>710</v>
      </c>
      <c r="E13" s="19" t="s">
        <v>711</v>
      </c>
      <c r="F13" s="20" t="s">
        <v>712</v>
      </c>
      <c r="G13" s="21" t="s">
        <v>666</v>
      </c>
      <c r="H13" s="38">
        <v>45412</v>
      </c>
    </row>
    <row r="14" spans="2:8" x14ac:dyDescent="0.4">
      <c r="B14" s="17" t="s">
        <v>682</v>
      </c>
      <c r="C14" s="38">
        <v>45350</v>
      </c>
      <c r="D14" s="19" t="s">
        <v>683</v>
      </c>
      <c r="E14" s="19" t="s">
        <v>684</v>
      </c>
      <c r="F14" s="20">
        <v>31270</v>
      </c>
      <c r="G14" s="21" t="s">
        <v>666</v>
      </c>
      <c r="H14" s="38">
        <v>45412</v>
      </c>
    </row>
    <row r="15" spans="2:8" ht="52.5" x14ac:dyDescent="0.4">
      <c r="B15" s="17" t="s">
        <v>714</v>
      </c>
      <c r="C15" s="38">
        <v>45383</v>
      </c>
      <c r="D15" s="19" t="s">
        <v>715</v>
      </c>
      <c r="E15" s="19" t="s">
        <v>716</v>
      </c>
      <c r="F15" s="20">
        <v>340000</v>
      </c>
      <c r="G15" s="21" t="s">
        <v>666</v>
      </c>
      <c r="H15" s="38">
        <v>45412</v>
      </c>
    </row>
    <row r="16" spans="2:8" ht="52.5" x14ac:dyDescent="0.4">
      <c r="B16" s="17" t="s">
        <v>703</v>
      </c>
      <c r="C16" s="38">
        <v>45371</v>
      </c>
      <c r="D16" s="19" t="s">
        <v>708</v>
      </c>
      <c r="E16" s="19" t="s">
        <v>709</v>
      </c>
      <c r="F16" s="20">
        <v>131791</v>
      </c>
      <c r="G16" s="21" t="s">
        <v>666</v>
      </c>
      <c r="H16" s="38">
        <v>45412</v>
      </c>
    </row>
    <row r="17" spans="2:8" x14ac:dyDescent="0.4">
      <c r="B17" s="17" t="s">
        <v>713</v>
      </c>
      <c r="C17" s="38">
        <v>45379</v>
      </c>
      <c r="D17" s="19" t="s">
        <v>687</v>
      </c>
      <c r="E17" s="19" t="s">
        <v>706</v>
      </c>
      <c r="F17" s="20">
        <v>277685.36</v>
      </c>
      <c r="G17" s="21" t="s">
        <v>666</v>
      </c>
      <c r="H17" s="38">
        <v>45412</v>
      </c>
    </row>
    <row r="18" spans="2:8" ht="52.5" x14ac:dyDescent="0.4">
      <c r="B18" s="17" t="s">
        <v>723</v>
      </c>
      <c r="C18" s="38">
        <v>45327</v>
      </c>
      <c r="D18" s="19" t="s">
        <v>692</v>
      </c>
      <c r="E18" s="19" t="s">
        <v>707</v>
      </c>
      <c r="F18" s="20">
        <v>5310</v>
      </c>
      <c r="G18" s="21" t="s">
        <v>666</v>
      </c>
      <c r="H18" s="38">
        <v>45412</v>
      </c>
    </row>
    <row r="19" spans="2:8" x14ac:dyDescent="0.4">
      <c r="B19" s="17" t="s">
        <v>717</v>
      </c>
      <c r="C19" s="38">
        <v>45345</v>
      </c>
      <c r="D19" s="19" t="s">
        <v>718</v>
      </c>
      <c r="E19" s="19" t="s">
        <v>719</v>
      </c>
      <c r="F19" s="20">
        <v>120360</v>
      </c>
      <c r="G19" s="21" t="s">
        <v>720</v>
      </c>
      <c r="H19" s="38">
        <v>45412</v>
      </c>
    </row>
    <row r="20" spans="2:8" x14ac:dyDescent="0.4">
      <c r="B20" s="17" t="s">
        <v>721</v>
      </c>
      <c r="C20" s="38">
        <v>45359</v>
      </c>
      <c r="D20" s="19" t="s">
        <v>437</v>
      </c>
      <c r="E20" s="19" t="s">
        <v>722</v>
      </c>
      <c r="F20" s="20">
        <v>52108.800000000003</v>
      </c>
      <c r="G20" s="21" t="s">
        <v>666</v>
      </c>
      <c r="H20" s="38">
        <v>45412</v>
      </c>
    </row>
    <row r="21" spans="2:8" ht="52.5" x14ac:dyDescent="0.4">
      <c r="B21" s="17" t="s">
        <v>730</v>
      </c>
      <c r="C21" s="38">
        <v>45377</v>
      </c>
      <c r="D21" s="19" t="s">
        <v>724</v>
      </c>
      <c r="E21" s="19" t="s">
        <v>725</v>
      </c>
      <c r="F21" s="20">
        <v>10000</v>
      </c>
      <c r="G21" s="21" t="s">
        <v>666</v>
      </c>
      <c r="H21" s="38">
        <v>45412</v>
      </c>
    </row>
    <row r="22" spans="2:8" ht="52.5" x14ac:dyDescent="0.4">
      <c r="B22" s="17" t="s">
        <v>729</v>
      </c>
      <c r="C22" s="38">
        <v>45372</v>
      </c>
      <c r="D22" s="19" t="s">
        <v>65</v>
      </c>
      <c r="E22" s="19" t="s">
        <v>734</v>
      </c>
      <c r="F22" s="20">
        <v>25000</v>
      </c>
      <c r="G22" s="21" t="s">
        <v>666</v>
      </c>
      <c r="H22" s="38">
        <v>45412</v>
      </c>
    </row>
    <row r="23" spans="2:8" ht="52.5" x14ac:dyDescent="0.4">
      <c r="B23" s="17" t="s">
        <v>728</v>
      </c>
      <c r="C23" s="38">
        <v>45371</v>
      </c>
      <c r="D23" s="27" t="s">
        <v>32</v>
      </c>
      <c r="E23" s="19" t="s">
        <v>733</v>
      </c>
      <c r="F23" s="20">
        <v>33866</v>
      </c>
      <c r="G23" s="21" t="s">
        <v>666</v>
      </c>
      <c r="H23" s="38">
        <v>45412</v>
      </c>
    </row>
    <row r="24" spans="2:8" ht="52.5" x14ac:dyDescent="0.4">
      <c r="B24" s="17" t="s">
        <v>702</v>
      </c>
      <c r="C24" s="38">
        <v>45350</v>
      </c>
      <c r="D24" s="19" t="s">
        <v>686</v>
      </c>
      <c r="E24" s="19" t="s">
        <v>732</v>
      </c>
      <c r="F24" s="20">
        <v>2527.1999999999998</v>
      </c>
      <c r="G24" s="21" t="s">
        <v>666</v>
      </c>
      <c r="H24" s="38">
        <v>45412</v>
      </c>
    </row>
    <row r="25" spans="2:8" x14ac:dyDescent="0.4">
      <c r="B25" s="17" t="s">
        <v>731</v>
      </c>
      <c r="C25" s="38">
        <v>45386</v>
      </c>
      <c r="D25" s="19" t="s">
        <v>726</v>
      </c>
      <c r="E25" s="19" t="s">
        <v>727</v>
      </c>
      <c r="F25" s="20">
        <v>3600</v>
      </c>
      <c r="G25" s="21" t="s">
        <v>666</v>
      </c>
      <c r="H25" s="38">
        <v>45412</v>
      </c>
    </row>
    <row r="26" spans="2:8" x14ac:dyDescent="0.4">
      <c r="B26" s="17" t="s">
        <v>31</v>
      </c>
      <c r="C26" s="38">
        <v>45351</v>
      </c>
      <c r="D26" s="19" t="s">
        <v>247</v>
      </c>
      <c r="E26" s="19" t="s">
        <v>700</v>
      </c>
      <c r="F26" s="20">
        <v>2213370</v>
      </c>
      <c r="G26" s="21" t="s">
        <v>666</v>
      </c>
      <c r="H26" s="38">
        <v>45412</v>
      </c>
    </row>
    <row r="27" spans="2:8" x14ac:dyDescent="0.4">
      <c r="B27" s="26"/>
      <c r="C27" s="26"/>
      <c r="D27" s="26"/>
      <c r="E27" s="26" t="s">
        <v>39</v>
      </c>
      <c r="F27" s="24">
        <f>SUBTOTAL(109,Tabla4346789101112131415161718192021232425262728[MONTO])</f>
        <v>3246888.36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697</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honeticPr fontId="14" type="noConversion"/>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26.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108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97</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106</v>
      </c>
      <c r="C19" s="38">
        <v>44650</v>
      </c>
      <c r="D19" s="19" t="s">
        <v>107</v>
      </c>
      <c r="E19" s="19" t="s">
        <v>85</v>
      </c>
      <c r="F19" s="20">
        <v>594981</v>
      </c>
      <c r="G19" s="21" t="s">
        <v>15</v>
      </c>
      <c r="H19" s="18">
        <v>44681</v>
      </c>
    </row>
    <row r="20" spans="2:8" x14ac:dyDescent="0.4">
      <c r="B20" s="17" t="s">
        <v>95</v>
      </c>
      <c r="C20" s="18">
        <v>44669</v>
      </c>
      <c r="D20" s="19" t="s">
        <v>35</v>
      </c>
      <c r="E20" s="19" t="s">
        <v>96</v>
      </c>
      <c r="F20" s="20">
        <v>204145.6</v>
      </c>
      <c r="G20" s="21" t="s">
        <v>15</v>
      </c>
      <c r="H20" s="18">
        <v>44681</v>
      </c>
    </row>
    <row r="21" spans="2:8" x14ac:dyDescent="0.4">
      <c r="B21" s="17" t="s">
        <v>103</v>
      </c>
      <c r="C21" s="38">
        <v>44672</v>
      </c>
      <c r="D21" s="19" t="s">
        <v>104</v>
      </c>
      <c r="E21" s="19" t="s">
        <v>105</v>
      </c>
      <c r="F21" s="20">
        <v>11879.36</v>
      </c>
      <c r="G21" s="21" t="s">
        <v>15</v>
      </c>
      <c r="H21" s="18">
        <v>44681</v>
      </c>
    </row>
    <row r="22" spans="2:8" x14ac:dyDescent="0.4">
      <c r="B22" s="17" t="s">
        <v>109</v>
      </c>
      <c r="C22" s="38">
        <v>44673</v>
      </c>
      <c r="D22" s="19" t="s">
        <v>67</v>
      </c>
      <c r="E22" s="19" t="s">
        <v>68</v>
      </c>
      <c r="F22" s="20">
        <v>78648.5</v>
      </c>
      <c r="G22" s="21" t="s">
        <v>15</v>
      </c>
      <c r="H22" s="18">
        <v>44681</v>
      </c>
    </row>
    <row r="23" spans="2:8" x14ac:dyDescent="0.4">
      <c r="B23" s="17" t="s">
        <v>100</v>
      </c>
      <c r="C23" s="38">
        <v>44677</v>
      </c>
      <c r="D23" s="19" t="s">
        <v>101</v>
      </c>
      <c r="E23" s="19" t="s">
        <v>102</v>
      </c>
      <c r="F23" s="20">
        <v>12336</v>
      </c>
      <c r="G23" s="21" t="s">
        <v>15</v>
      </c>
      <c r="H23" s="18">
        <v>44681</v>
      </c>
    </row>
    <row r="24" spans="2:8" x14ac:dyDescent="0.4">
      <c r="B24" s="17" t="s">
        <v>98</v>
      </c>
      <c r="C24" s="18">
        <v>44679</v>
      </c>
      <c r="D24" s="19" t="s">
        <v>26</v>
      </c>
      <c r="E24" s="19" t="s">
        <v>99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110</v>
      </c>
      <c r="C16" s="38">
        <v>44696</v>
      </c>
      <c r="D16" s="19" t="s">
        <v>111</v>
      </c>
      <c r="E16" s="19" t="s">
        <v>112</v>
      </c>
      <c r="F16" s="20">
        <v>34456</v>
      </c>
      <c r="G16" s="21" t="s">
        <v>15</v>
      </c>
      <c r="H16" s="18">
        <v>44712</v>
      </c>
    </row>
    <row r="17" spans="2:8" x14ac:dyDescent="0.4">
      <c r="B17" s="17" t="s">
        <v>122</v>
      </c>
      <c r="C17" s="18">
        <v>44700</v>
      </c>
      <c r="D17" s="19" t="s">
        <v>35</v>
      </c>
      <c r="E17" s="19" t="s">
        <v>123</v>
      </c>
      <c r="F17" s="20">
        <v>206141.44</v>
      </c>
      <c r="G17" s="21" t="s">
        <v>15</v>
      </c>
      <c r="H17" s="18">
        <v>44712</v>
      </c>
    </row>
    <row r="18" spans="2:8" x14ac:dyDescent="0.4">
      <c r="B18" s="17" t="s">
        <v>116</v>
      </c>
      <c r="C18" s="38">
        <v>44705</v>
      </c>
      <c r="D18" s="19" t="s">
        <v>117</v>
      </c>
      <c r="E18" s="19" t="s">
        <v>118</v>
      </c>
      <c r="F18" s="20">
        <v>69030</v>
      </c>
      <c r="G18" s="21" t="s">
        <v>15</v>
      </c>
      <c r="H18" s="18">
        <v>44712</v>
      </c>
    </row>
    <row r="19" spans="2:8" x14ac:dyDescent="0.4">
      <c r="B19" s="17" t="s">
        <v>119</v>
      </c>
      <c r="C19" s="38">
        <v>44707</v>
      </c>
      <c r="D19" s="19" t="s">
        <v>120</v>
      </c>
      <c r="E19" s="19" t="s">
        <v>121</v>
      </c>
      <c r="F19" s="20">
        <v>3776</v>
      </c>
      <c r="G19" s="21" t="s">
        <v>15</v>
      </c>
      <c r="H19" s="18">
        <v>44712</v>
      </c>
    </row>
    <row r="20" spans="2:8" x14ac:dyDescent="0.4">
      <c r="B20" s="17" t="s">
        <v>124</v>
      </c>
      <c r="C20" s="18">
        <v>44709</v>
      </c>
      <c r="D20" s="19" t="s">
        <v>26</v>
      </c>
      <c r="E20" s="19" t="s">
        <v>125</v>
      </c>
      <c r="F20" s="20">
        <v>437257.87</v>
      </c>
      <c r="G20" s="21" t="s">
        <v>15</v>
      </c>
      <c r="H20" s="18">
        <v>44712</v>
      </c>
    </row>
    <row r="21" spans="2:8" x14ac:dyDescent="0.4">
      <c r="B21" s="17" t="s">
        <v>113</v>
      </c>
      <c r="C21" s="38">
        <v>44711</v>
      </c>
      <c r="D21" s="19" t="s">
        <v>114</v>
      </c>
      <c r="E21" s="19" t="s">
        <v>115</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38">
        <v>44637</v>
      </c>
      <c r="D15" s="19" t="s">
        <v>173</v>
      </c>
      <c r="E15" s="19" t="s">
        <v>174</v>
      </c>
      <c r="F15" s="20">
        <v>10152.719999999999</v>
      </c>
      <c r="G15" s="21" t="s">
        <v>15</v>
      </c>
      <c r="H15" s="18">
        <v>44773</v>
      </c>
    </row>
    <row r="16" spans="2:8" x14ac:dyDescent="0.4">
      <c r="B16" s="17" t="s">
        <v>162</v>
      </c>
      <c r="C16" s="38">
        <v>44691</v>
      </c>
      <c r="D16" s="19" t="s">
        <v>163</v>
      </c>
      <c r="E16" s="19" t="s">
        <v>164</v>
      </c>
      <c r="F16" s="20">
        <v>75862.2</v>
      </c>
      <c r="G16" s="21" t="s">
        <v>15</v>
      </c>
      <c r="H16" s="18">
        <v>44773</v>
      </c>
    </row>
    <row r="17" spans="2:8" x14ac:dyDescent="0.4">
      <c r="B17" s="17" t="s">
        <v>110</v>
      </c>
      <c r="C17" s="38">
        <v>44696</v>
      </c>
      <c r="D17" s="19" t="s">
        <v>111</v>
      </c>
      <c r="E17" s="19" t="s">
        <v>169</v>
      </c>
      <c r="F17" s="20">
        <v>34456</v>
      </c>
      <c r="G17" s="21" t="s">
        <v>15</v>
      </c>
      <c r="H17" s="18">
        <v>44773</v>
      </c>
    </row>
    <row r="18" spans="2:8" ht="52.5" x14ac:dyDescent="0.4">
      <c r="B18" s="17" t="s">
        <v>152</v>
      </c>
      <c r="C18" s="38">
        <v>44701</v>
      </c>
      <c r="D18" s="19" t="s">
        <v>153</v>
      </c>
      <c r="E18" s="19" t="s">
        <v>154</v>
      </c>
      <c r="F18" s="20">
        <v>44275</v>
      </c>
      <c r="G18" s="21" t="s">
        <v>15</v>
      </c>
      <c r="H18" s="18">
        <v>44773</v>
      </c>
    </row>
    <row r="19" spans="2:8" x14ac:dyDescent="0.4">
      <c r="B19" s="17" t="s">
        <v>144</v>
      </c>
      <c r="C19" s="38">
        <v>44713</v>
      </c>
      <c r="D19" s="19" t="s">
        <v>145</v>
      </c>
      <c r="E19" s="19" t="s">
        <v>146</v>
      </c>
      <c r="F19" s="20">
        <v>234028</v>
      </c>
      <c r="G19" s="21" t="s">
        <v>15</v>
      </c>
      <c r="H19" s="18">
        <v>44773</v>
      </c>
    </row>
    <row r="20" spans="2:8" x14ac:dyDescent="0.4">
      <c r="B20" s="17" t="s">
        <v>158</v>
      </c>
      <c r="C20" s="38">
        <v>44713</v>
      </c>
      <c r="D20" s="19" t="s">
        <v>63</v>
      </c>
      <c r="E20" s="19" t="s">
        <v>159</v>
      </c>
      <c r="F20" s="20">
        <v>2527.1999999999998</v>
      </c>
      <c r="G20" s="21" t="s">
        <v>15</v>
      </c>
      <c r="H20" s="18">
        <v>44773</v>
      </c>
    </row>
    <row r="21" spans="2:8" ht="52.5" x14ac:dyDescent="0.4">
      <c r="B21" s="17" t="s">
        <v>170</v>
      </c>
      <c r="C21" s="38">
        <v>44715</v>
      </c>
      <c r="D21" s="19" t="s">
        <v>171</v>
      </c>
      <c r="E21" s="19" t="s">
        <v>172</v>
      </c>
      <c r="F21" s="20">
        <v>144406</v>
      </c>
      <c r="G21" s="21" t="s">
        <v>15</v>
      </c>
      <c r="H21" s="18">
        <v>44773</v>
      </c>
    </row>
    <row r="22" spans="2:8" ht="52.5" x14ac:dyDescent="0.4">
      <c r="B22" s="17" t="s">
        <v>178</v>
      </c>
      <c r="C22" s="38">
        <v>44718</v>
      </c>
      <c r="D22" s="19" t="s">
        <v>179</v>
      </c>
      <c r="E22" s="19" t="s">
        <v>180</v>
      </c>
      <c r="F22" s="20">
        <v>19942</v>
      </c>
      <c r="G22" s="21" t="s">
        <v>15</v>
      </c>
      <c r="H22" s="18">
        <v>44773</v>
      </c>
    </row>
    <row r="23" spans="2:8" ht="52.5" x14ac:dyDescent="0.4">
      <c r="B23" s="17" t="s">
        <v>141</v>
      </c>
      <c r="C23" s="38">
        <v>44722</v>
      </c>
      <c r="D23" s="19" t="s">
        <v>142</v>
      </c>
      <c r="E23" s="19" t="s">
        <v>143</v>
      </c>
      <c r="F23" s="20">
        <v>313526</v>
      </c>
      <c r="G23" s="21" t="s">
        <v>15</v>
      </c>
      <c r="H23" s="18">
        <v>44773</v>
      </c>
    </row>
    <row r="24" spans="2:8" x14ac:dyDescent="0.4">
      <c r="B24" s="17" t="s">
        <v>165</v>
      </c>
      <c r="C24" s="38">
        <v>44725</v>
      </c>
      <c r="D24" s="19" t="s">
        <v>163</v>
      </c>
      <c r="E24" s="19" t="s">
        <v>164</v>
      </c>
      <c r="F24" s="20">
        <v>22230.02</v>
      </c>
      <c r="G24" s="21" t="s">
        <v>15</v>
      </c>
      <c r="H24" s="18">
        <v>44773</v>
      </c>
    </row>
    <row r="25" spans="2:8" x14ac:dyDescent="0.4">
      <c r="B25" s="17" t="s">
        <v>166</v>
      </c>
      <c r="C25" s="38">
        <v>44725</v>
      </c>
      <c r="D25" s="19" t="s">
        <v>167</v>
      </c>
      <c r="E25" s="19" t="s">
        <v>168</v>
      </c>
      <c r="F25" s="20">
        <v>107691.28</v>
      </c>
      <c r="G25" s="21" t="s">
        <v>15</v>
      </c>
      <c r="H25" s="18">
        <v>44773</v>
      </c>
    </row>
    <row r="26" spans="2:8" ht="52.5" x14ac:dyDescent="0.4">
      <c r="B26" s="17" t="s">
        <v>175</v>
      </c>
      <c r="C26" s="38">
        <v>44725</v>
      </c>
      <c r="D26" s="19" t="s">
        <v>176</v>
      </c>
      <c r="E26" s="19" t="s">
        <v>177</v>
      </c>
      <c r="F26" s="20">
        <v>159182.5</v>
      </c>
      <c r="G26" s="21" t="s">
        <v>15</v>
      </c>
      <c r="H26" s="18">
        <v>44773</v>
      </c>
    </row>
    <row r="27" spans="2:8" ht="52.5" x14ac:dyDescent="0.4">
      <c r="B27" s="17" t="s">
        <v>128</v>
      </c>
      <c r="C27" s="18">
        <v>44727</v>
      </c>
      <c r="D27" s="19" t="s">
        <v>129</v>
      </c>
      <c r="E27" s="19" t="s">
        <v>130</v>
      </c>
      <c r="F27" s="20">
        <v>62000</v>
      </c>
      <c r="G27" s="21" t="s">
        <v>15</v>
      </c>
      <c r="H27" s="18">
        <v>44773</v>
      </c>
    </row>
    <row r="28" spans="2:8" x14ac:dyDescent="0.4">
      <c r="B28" s="17" t="s">
        <v>133</v>
      </c>
      <c r="C28" s="38">
        <v>44729</v>
      </c>
      <c r="D28" s="19" t="s">
        <v>134</v>
      </c>
      <c r="E28" s="19" t="s">
        <v>135</v>
      </c>
      <c r="F28" s="20">
        <v>79948.399999999994</v>
      </c>
      <c r="G28" s="21" t="s">
        <v>15</v>
      </c>
      <c r="H28" s="18">
        <v>44773</v>
      </c>
    </row>
    <row r="29" spans="2:8" x14ac:dyDescent="0.4">
      <c r="B29" s="17" t="s">
        <v>136</v>
      </c>
      <c r="C29" s="38">
        <v>44729</v>
      </c>
      <c r="D29" s="19" t="s">
        <v>84</v>
      </c>
      <c r="E29" s="19" t="s">
        <v>137</v>
      </c>
      <c r="F29" s="20">
        <v>60000.05</v>
      </c>
      <c r="G29" s="21" t="s">
        <v>15</v>
      </c>
      <c r="H29" s="18">
        <v>44773</v>
      </c>
    </row>
    <row r="30" spans="2:8" ht="52.5" x14ac:dyDescent="0.4">
      <c r="B30" s="17" t="s">
        <v>147</v>
      </c>
      <c r="C30" s="38">
        <v>44729</v>
      </c>
      <c r="D30" s="19" t="s">
        <v>111</v>
      </c>
      <c r="E30" s="19" t="s">
        <v>148</v>
      </c>
      <c r="F30" s="20">
        <v>56061.8</v>
      </c>
      <c r="G30" s="21" t="s">
        <v>15</v>
      </c>
      <c r="H30" s="18">
        <v>44773</v>
      </c>
    </row>
    <row r="31" spans="2:8" x14ac:dyDescent="0.4">
      <c r="B31" s="17" t="s">
        <v>160</v>
      </c>
      <c r="C31" s="38">
        <v>44729</v>
      </c>
      <c r="D31" s="19" t="s">
        <v>111</v>
      </c>
      <c r="E31" s="19" t="s">
        <v>161</v>
      </c>
      <c r="F31" s="20">
        <v>9322</v>
      </c>
      <c r="G31" s="21" t="s">
        <v>15</v>
      </c>
      <c r="H31" s="18">
        <v>44773</v>
      </c>
    </row>
    <row r="32" spans="2:8" x14ac:dyDescent="0.4">
      <c r="B32" s="17" t="s">
        <v>181</v>
      </c>
      <c r="C32" s="38">
        <v>44729</v>
      </c>
      <c r="D32" s="19" t="s">
        <v>182</v>
      </c>
      <c r="E32" s="19" t="s">
        <v>183</v>
      </c>
      <c r="F32" s="20">
        <v>94400</v>
      </c>
      <c r="G32" s="21" t="s">
        <v>15</v>
      </c>
      <c r="H32" s="18">
        <v>44773</v>
      </c>
    </row>
    <row r="33" spans="2:8" x14ac:dyDescent="0.4">
      <c r="B33" s="17" t="s">
        <v>185</v>
      </c>
      <c r="C33" s="38">
        <v>44732</v>
      </c>
      <c r="D33" s="19" t="s">
        <v>35</v>
      </c>
      <c r="E33" s="19" t="s">
        <v>186</v>
      </c>
      <c r="F33" s="20">
        <v>250986.31</v>
      </c>
      <c r="G33" s="21" t="s">
        <v>15</v>
      </c>
      <c r="H33" s="38"/>
    </row>
    <row r="34" spans="2:8" ht="52.5" x14ac:dyDescent="0.4">
      <c r="B34" s="17" t="s">
        <v>131</v>
      </c>
      <c r="C34" s="38">
        <v>44734</v>
      </c>
      <c r="D34" s="19" t="s">
        <v>70</v>
      </c>
      <c r="E34" s="19" t="s">
        <v>132</v>
      </c>
      <c r="F34" s="20">
        <v>25990</v>
      </c>
      <c r="G34" s="21" t="s">
        <v>15</v>
      </c>
      <c r="H34" s="18">
        <v>44773</v>
      </c>
    </row>
    <row r="35" spans="2:8" ht="52.5" x14ac:dyDescent="0.4">
      <c r="B35" s="17" t="s">
        <v>187</v>
      </c>
      <c r="C35" s="38">
        <v>44734</v>
      </c>
      <c r="D35" s="19" t="s">
        <v>188</v>
      </c>
      <c r="E35" s="19" t="s">
        <v>189</v>
      </c>
      <c r="F35" s="20">
        <v>25000</v>
      </c>
      <c r="G35" s="21" t="s">
        <v>15</v>
      </c>
      <c r="H35" s="38">
        <v>44773</v>
      </c>
    </row>
    <row r="36" spans="2:8" x14ac:dyDescent="0.4">
      <c r="B36" s="17" t="s">
        <v>138</v>
      </c>
      <c r="C36" s="18">
        <v>44735</v>
      </c>
      <c r="D36" s="19" t="s">
        <v>139</v>
      </c>
      <c r="E36" s="19" t="s">
        <v>140</v>
      </c>
      <c r="F36" s="20">
        <v>59199.44</v>
      </c>
      <c r="G36" s="21" t="s">
        <v>15</v>
      </c>
      <c r="H36" s="18">
        <v>44773</v>
      </c>
    </row>
    <row r="37" spans="2:8" ht="52.5" x14ac:dyDescent="0.4">
      <c r="B37" s="17" t="s">
        <v>149</v>
      </c>
      <c r="C37" s="38">
        <v>44735</v>
      </c>
      <c r="D37" s="19" t="s">
        <v>150</v>
      </c>
      <c r="E37" s="19" t="s">
        <v>151</v>
      </c>
      <c r="F37" s="20">
        <v>29415</v>
      </c>
      <c r="G37" s="21" t="s">
        <v>15</v>
      </c>
      <c r="H37" s="18">
        <v>44773</v>
      </c>
    </row>
    <row r="38" spans="2:8" x14ac:dyDescent="0.4">
      <c r="B38" s="17" t="s">
        <v>155</v>
      </c>
      <c r="C38" s="38">
        <v>44740</v>
      </c>
      <c r="D38" s="19" t="s">
        <v>156</v>
      </c>
      <c r="E38" s="19" t="s">
        <v>157</v>
      </c>
      <c r="F38" s="20">
        <v>415317.04</v>
      </c>
      <c r="G38" s="21" t="s">
        <v>15</v>
      </c>
      <c r="H38" s="18">
        <v>44773</v>
      </c>
    </row>
    <row r="39" spans="2:8" x14ac:dyDescent="0.4">
      <c r="B39" s="17" t="s">
        <v>31</v>
      </c>
      <c r="C39" s="38">
        <v>44742</v>
      </c>
      <c r="D39" s="19" t="s">
        <v>37</v>
      </c>
      <c r="E39" s="19" t="s">
        <v>38</v>
      </c>
      <c r="F39" s="20">
        <v>2222120</v>
      </c>
      <c r="G39" s="21" t="s">
        <v>15</v>
      </c>
      <c r="H39" s="18">
        <v>44773</v>
      </c>
    </row>
    <row r="40" spans="2:8" x14ac:dyDescent="0.4">
      <c r="B40" s="17" t="s">
        <v>31</v>
      </c>
      <c r="C40" s="38">
        <v>44742</v>
      </c>
      <c r="D40" s="19" t="s">
        <v>37</v>
      </c>
      <c r="E40" s="19" t="s">
        <v>184</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190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187</v>
      </c>
      <c r="C15" s="38">
        <v>44734</v>
      </c>
      <c r="D15" s="19" t="s">
        <v>188</v>
      </c>
      <c r="E15" s="19" t="s">
        <v>234</v>
      </c>
      <c r="F15" s="20">
        <v>50000</v>
      </c>
      <c r="G15" s="21" t="s">
        <v>15</v>
      </c>
      <c r="H15" s="18">
        <v>44804</v>
      </c>
    </row>
    <row r="16" spans="2:8" ht="52.5" x14ac:dyDescent="0.4">
      <c r="B16" s="17" t="s">
        <v>149</v>
      </c>
      <c r="C16" s="38">
        <v>44735</v>
      </c>
      <c r="D16" s="19" t="s">
        <v>150</v>
      </c>
      <c r="E16" s="19" t="s">
        <v>151</v>
      </c>
      <c r="F16" s="20">
        <v>29415</v>
      </c>
      <c r="G16" s="21" t="s">
        <v>15</v>
      </c>
      <c r="H16" s="18">
        <v>44804</v>
      </c>
    </row>
    <row r="17" spans="2:8" x14ac:dyDescent="0.4">
      <c r="B17" s="17" t="s">
        <v>191</v>
      </c>
      <c r="C17" s="38">
        <v>44743</v>
      </c>
      <c r="D17" s="19" t="s">
        <v>192</v>
      </c>
      <c r="E17" s="19" t="s">
        <v>193</v>
      </c>
      <c r="F17" s="20">
        <v>5307.64</v>
      </c>
      <c r="G17" s="21" t="s">
        <v>15</v>
      </c>
      <c r="H17" s="18">
        <v>44804</v>
      </c>
    </row>
    <row r="18" spans="2:8" x14ac:dyDescent="0.4">
      <c r="B18" s="17" t="s">
        <v>194</v>
      </c>
      <c r="C18" s="38">
        <v>44763</v>
      </c>
      <c r="D18" s="19" t="s">
        <v>195</v>
      </c>
      <c r="E18" s="19" t="s">
        <v>196</v>
      </c>
      <c r="F18" s="20">
        <v>5310</v>
      </c>
      <c r="G18" s="21" t="s">
        <v>15</v>
      </c>
      <c r="H18" s="18">
        <v>44804</v>
      </c>
    </row>
    <row r="19" spans="2:8" ht="78.75" x14ac:dyDescent="0.4">
      <c r="B19" s="17" t="s">
        <v>197</v>
      </c>
      <c r="C19" s="38">
        <v>44768</v>
      </c>
      <c r="D19" s="19" t="s">
        <v>198</v>
      </c>
      <c r="E19" s="19" t="s">
        <v>199</v>
      </c>
      <c r="F19" s="20">
        <v>23600</v>
      </c>
      <c r="G19" s="21" t="s">
        <v>15</v>
      </c>
      <c r="H19" s="18">
        <v>44804</v>
      </c>
    </row>
    <row r="20" spans="2:8" x14ac:dyDescent="0.4">
      <c r="B20" s="17" t="s">
        <v>200</v>
      </c>
      <c r="C20" s="38">
        <v>44769</v>
      </c>
      <c r="D20" s="19" t="s">
        <v>201</v>
      </c>
      <c r="E20" s="19" t="s">
        <v>202</v>
      </c>
      <c r="F20" s="20">
        <v>28228.47</v>
      </c>
      <c r="G20" s="21" t="s">
        <v>15</v>
      </c>
      <c r="H20" s="18">
        <v>44804</v>
      </c>
    </row>
    <row r="21" spans="2:8" ht="52.5" x14ac:dyDescent="0.4">
      <c r="B21" s="17" t="s">
        <v>203</v>
      </c>
      <c r="C21" s="38">
        <v>44768</v>
      </c>
      <c r="D21" s="19" t="s">
        <v>204</v>
      </c>
      <c r="E21" s="19" t="s">
        <v>205</v>
      </c>
      <c r="F21" s="20">
        <v>69973.649999999994</v>
      </c>
      <c r="G21" s="21" t="s">
        <v>15</v>
      </c>
      <c r="H21" s="18">
        <v>44804</v>
      </c>
    </row>
    <row r="22" spans="2:8" x14ac:dyDescent="0.4">
      <c r="B22" s="17" t="s">
        <v>206</v>
      </c>
      <c r="C22" s="38" t="s">
        <v>207</v>
      </c>
      <c r="D22" s="19" t="s">
        <v>208</v>
      </c>
      <c r="E22" s="19" t="s">
        <v>209</v>
      </c>
      <c r="F22" s="20">
        <v>70210</v>
      </c>
      <c r="G22" s="21" t="s">
        <v>15</v>
      </c>
      <c r="H22" s="18">
        <v>44804</v>
      </c>
    </row>
    <row r="23" spans="2:8" ht="52.5" x14ac:dyDescent="0.4">
      <c r="B23" s="17" t="s">
        <v>210</v>
      </c>
      <c r="C23" s="38">
        <v>44714</v>
      </c>
      <c r="D23" s="19" t="s">
        <v>211</v>
      </c>
      <c r="E23" s="19" t="s">
        <v>212</v>
      </c>
      <c r="F23" s="20">
        <v>156518</v>
      </c>
      <c r="G23" s="21" t="s">
        <v>15</v>
      </c>
      <c r="H23" s="18">
        <v>44804</v>
      </c>
    </row>
    <row r="24" spans="2:8" ht="52.5" x14ac:dyDescent="0.4">
      <c r="B24" s="17" t="s">
        <v>213</v>
      </c>
      <c r="C24" s="38">
        <v>44721</v>
      </c>
      <c r="D24" s="19" t="s">
        <v>211</v>
      </c>
      <c r="E24" s="19" t="s">
        <v>214</v>
      </c>
      <c r="F24" s="20">
        <v>64520</v>
      </c>
      <c r="G24" s="21" t="s">
        <v>15</v>
      </c>
      <c r="H24" s="18">
        <v>44804</v>
      </c>
    </row>
    <row r="25" spans="2:8" ht="52.5" x14ac:dyDescent="0.4">
      <c r="B25" s="17" t="s">
        <v>215</v>
      </c>
      <c r="C25" s="38">
        <v>44754</v>
      </c>
      <c r="D25" s="19" t="s">
        <v>216</v>
      </c>
      <c r="E25" s="19" t="s">
        <v>217</v>
      </c>
      <c r="F25" s="20">
        <v>154474</v>
      </c>
      <c r="G25" s="21" t="s">
        <v>15</v>
      </c>
      <c r="H25" s="18">
        <v>44804</v>
      </c>
    </row>
    <row r="26" spans="2:8" x14ac:dyDescent="0.4">
      <c r="B26" s="17" t="s">
        <v>218</v>
      </c>
      <c r="C26" s="38">
        <v>44763</v>
      </c>
      <c r="D26" s="19" t="s">
        <v>219</v>
      </c>
      <c r="E26" s="19" t="s">
        <v>220</v>
      </c>
      <c r="F26" s="20">
        <v>68440</v>
      </c>
      <c r="G26" s="21" t="s">
        <v>15</v>
      </c>
      <c r="H26" s="18">
        <v>44804</v>
      </c>
    </row>
    <row r="27" spans="2:8" x14ac:dyDescent="0.4">
      <c r="B27" s="17" t="s">
        <v>221</v>
      </c>
      <c r="C27" s="38">
        <v>44764</v>
      </c>
      <c r="D27" s="19" t="s">
        <v>222</v>
      </c>
      <c r="E27" s="19" t="s">
        <v>223</v>
      </c>
      <c r="F27" s="20">
        <v>36144.959999999999</v>
      </c>
      <c r="G27" s="21" t="s">
        <v>15</v>
      </c>
      <c r="H27" s="18">
        <v>44804</v>
      </c>
    </row>
    <row r="28" spans="2:8" ht="52.5" x14ac:dyDescent="0.4">
      <c r="B28" s="17" t="s">
        <v>224</v>
      </c>
      <c r="C28" s="38">
        <v>44762</v>
      </c>
      <c r="D28" s="19" t="s">
        <v>70</v>
      </c>
      <c r="E28" s="19" t="s">
        <v>225</v>
      </c>
      <c r="F28" s="20">
        <v>27140</v>
      </c>
      <c r="G28" s="21" t="s">
        <v>15</v>
      </c>
      <c r="H28" s="18">
        <v>44804</v>
      </c>
    </row>
    <row r="29" spans="2:8" ht="52.5" x14ac:dyDescent="0.4">
      <c r="B29" s="17" t="s">
        <v>226</v>
      </c>
      <c r="C29" s="38">
        <v>44766</v>
      </c>
      <c r="D29" s="19" t="s">
        <v>227</v>
      </c>
      <c r="E29" s="19" t="s">
        <v>228</v>
      </c>
      <c r="F29" s="20">
        <v>238604</v>
      </c>
      <c r="G29" s="21" t="s">
        <v>15</v>
      </c>
      <c r="H29" s="18">
        <v>44804</v>
      </c>
    </row>
    <row r="30" spans="2:8" x14ac:dyDescent="0.4">
      <c r="B30" s="17" t="s">
        <v>229</v>
      </c>
      <c r="C30" s="38">
        <v>44769</v>
      </c>
      <c r="D30" s="19" t="s">
        <v>230</v>
      </c>
      <c r="E30" s="19" t="s">
        <v>231</v>
      </c>
      <c r="F30" s="20">
        <v>3600</v>
      </c>
      <c r="G30" s="21" t="s">
        <v>15</v>
      </c>
      <c r="H30" s="18">
        <v>44804</v>
      </c>
    </row>
    <row r="31" spans="2:8" x14ac:dyDescent="0.4">
      <c r="B31" s="17" t="s">
        <v>232</v>
      </c>
      <c r="C31" s="38">
        <v>44678</v>
      </c>
      <c r="D31" s="19" t="s">
        <v>192</v>
      </c>
      <c r="E31" s="19" t="s">
        <v>233</v>
      </c>
      <c r="F31" s="20">
        <v>91367.6</v>
      </c>
      <c r="G31" s="21" t="s">
        <v>15</v>
      </c>
      <c r="H31" s="18">
        <v>44804</v>
      </c>
    </row>
    <row r="32" spans="2:8" x14ac:dyDescent="0.4">
      <c r="B32" s="17" t="s">
        <v>235</v>
      </c>
      <c r="C32" s="38">
        <v>44770</v>
      </c>
      <c r="D32" s="19" t="s">
        <v>156</v>
      </c>
      <c r="E32" s="19" t="s">
        <v>236</v>
      </c>
      <c r="F32" s="20">
        <v>416156.42</v>
      </c>
      <c r="G32" s="21" t="s">
        <v>15</v>
      </c>
      <c r="H32" s="18">
        <v>44804</v>
      </c>
    </row>
    <row r="33" spans="2:8" x14ac:dyDescent="0.4">
      <c r="B33" s="17" t="s">
        <v>31</v>
      </c>
      <c r="C33" s="38">
        <v>44773</v>
      </c>
      <c r="D33" s="19" t="s">
        <v>37</v>
      </c>
      <c r="E33" s="19" t="s">
        <v>237</v>
      </c>
      <c r="F33" s="20">
        <v>1583670</v>
      </c>
      <c r="G33" s="21" t="s">
        <v>238</v>
      </c>
      <c r="H33" s="18">
        <v>44804</v>
      </c>
    </row>
    <row r="34" spans="2:8" x14ac:dyDescent="0.4">
      <c r="B34" s="17" t="s">
        <v>31</v>
      </c>
      <c r="C34" s="38">
        <v>44773</v>
      </c>
      <c r="D34" s="19" t="s">
        <v>37</v>
      </c>
      <c r="E34" s="19" t="s">
        <v>184</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239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149</v>
      </c>
      <c r="C15" s="38">
        <v>44735</v>
      </c>
      <c r="D15" s="19" t="s">
        <v>150</v>
      </c>
      <c r="E15" s="19" t="s">
        <v>151</v>
      </c>
      <c r="F15" s="20">
        <v>29415</v>
      </c>
      <c r="G15" s="21" t="s">
        <v>15</v>
      </c>
      <c r="H15" s="18">
        <v>44834</v>
      </c>
    </row>
    <row r="16" spans="2:8" x14ac:dyDescent="0.4">
      <c r="B16" s="17" t="s">
        <v>242</v>
      </c>
      <c r="C16" s="38">
        <v>44798</v>
      </c>
      <c r="D16" s="19" t="s">
        <v>243</v>
      </c>
      <c r="E16" s="19" t="s">
        <v>244</v>
      </c>
      <c r="F16" s="20">
        <v>11505</v>
      </c>
      <c r="G16" s="21" t="s">
        <v>15</v>
      </c>
      <c r="H16" s="18">
        <v>44834</v>
      </c>
    </row>
    <row r="17" spans="2:8" x14ac:dyDescent="0.4">
      <c r="B17" s="17" t="s">
        <v>240</v>
      </c>
      <c r="C17" s="38">
        <v>44801</v>
      </c>
      <c r="D17" s="19" t="s">
        <v>26</v>
      </c>
      <c r="E17" s="19" t="s">
        <v>241</v>
      </c>
      <c r="F17" s="20"/>
      <c r="G17" s="21" t="s">
        <v>15</v>
      </c>
      <c r="H17" s="18">
        <v>44834</v>
      </c>
    </row>
    <row r="18" spans="2:8" x14ac:dyDescent="0.4">
      <c r="B18" s="17" t="s">
        <v>245</v>
      </c>
      <c r="C18" s="38">
        <v>44792</v>
      </c>
      <c r="D18" s="19" t="s">
        <v>35</v>
      </c>
      <c r="E18" s="19" t="s">
        <v>246</v>
      </c>
      <c r="F18" s="20"/>
      <c r="G18" s="21" t="s">
        <v>15</v>
      </c>
      <c r="H18" s="18">
        <v>44834</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c r="C23" s="38"/>
      <c r="D23" s="19"/>
      <c r="E23" s="19"/>
      <c r="F23" s="20"/>
      <c r="G23" s="21"/>
      <c r="H23" s="38"/>
    </row>
    <row r="24" spans="2:8" x14ac:dyDescent="0.4">
      <c r="B24" s="17"/>
      <c r="C24" s="38"/>
      <c r="D24" s="19"/>
      <c r="E24" s="19"/>
      <c r="F24" s="20"/>
      <c r="G24" s="21"/>
      <c r="H24" s="38"/>
    </row>
    <row r="25" spans="2:8" x14ac:dyDescent="0.4">
      <c r="B25" s="17"/>
      <c r="C25" s="38"/>
      <c r="D25" s="19"/>
      <c r="E25" s="19"/>
      <c r="F25" s="20"/>
      <c r="G25" s="21"/>
      <c r="H25" s="38"/>
    </row>
    <row r="26" spans="2:8" x14ac:dyDescent="0.4">
      <c r="B26" s="17"/>
      <c r="C26" s="38"/>
      <c r="D26" s="19"/>
      <c r="E26" s="19"/>
      <c r="F26" s="20"/>
      <c r="G26" s="21"/>
      <c r="H26" s="38"/>
    </row>
    <row r="27" spans="2:8" x14ac:dyDescent="0.4">
      <c r="B27" s="17"/>
      <c r="C27" s="38"/>
      <c r="D27" s="19"/>
      <c r="E27" s="19"/>
      <c r="F27" s="20"/>
      <c r="G27" s="21"/>
      <c r="H27" s="38"/>
    </row>
    <row r="28" spans="2:8" x14ac:dyDescent="0.4">
      <c r="B28" s="17"/>
      <c r="C28" s="38"/>
      <c r="D28" s="19"/>
      <c r="E28" s="19"/>
      <c r="F28" s="20"/>
      <c r="G28" s="21"/>
      <c r="H28" s="38"/>
    </row>
    <row r="29" spans="2:8" x14ac:dyDescent="0.4">
      <c r="B29" s="17"/>
      <c r="C29" s="38"/>
      <c r="D29" s="19"/>
      <c r="E29" s="19"/>
      <c r="F29" s="20"/>
      <c r="G29" s="21"/>
      <c r="H29" s="38"/>
    </row>
    <row r="30" spans="2:8" x14ac:dyDescent="0.4">
      <c r="B30" s="17"/>
      <c r="C30" s="38"/>
      <c r="D30" s="19"/>
      <c r="E30" s="19"/>
      <c r="F30" s="20"/>
      <c r="G30" s="21"/>
      <c r="H30" s="38"/>
    </row>
    <row r="31" spans="2:8" x14ac:dyDescent="0.4">
      <c r="B31" s="17"/>
      <c r="C31" s="38"/>
      <c r="D31" s="19"/>
      <c r="E31" s="19"/>
      <c r="F31" s="20"/>
      <c r="G31" s="21"/>
      <c r="H31" s="38"/>
    </row>
    <row r="32" spans="2:8" x14ac:dyDescent="0.4">
      <c r="B32" s="17" t="s">
        <v>31</v>
      </c>
      <c r="C32" s="38">
        <v>44834</v>
      </c>
      <c r="D32" s="19" t="s">
        <v>247</v>
      </c>
      <c r="E32" s="19" t="s">
        <v>248</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261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149</v>
      </c>
      <c r="C15" s="38">
        <v>44735</v>
      </c>
      <c r="D15" s="19" t="s">
        <v>150</v>
      </c>
      <c r="E15" s="19" t="s">
        <v>151</v>
      </c>
      <c r="F15" s="20">
        <v>29415</v>
      </c>
      <c r="G15" s="21" t="s">
        <v>15</v>
      </c>
      <c r="H15" s="18">
        <v>44865</v>
      </c>
    </row>
    <row r="16" spans="2:8" x14ac:dyDescent="0.4">
      <c r="B16" s="17" t="s">
        <v>242</v>
      </c>
      <c r="C16" s="38">
        <v>44798</v>
      </c>
      <c r="D16" s="19" t="s">
        <v>243</v>
      </c>
      <c r="E16" s="19" t="s">
        <v>244</v>
      </c>
      <c r="F16" s="20">
        <v>11505</v>
      </c>
      <c r="G16" s="21" t="s">
        <v>15</v>
      </c>
      <c r="H16" s="18">
        <v>44865</v>
      </c>
    </row>
    <row r="17" spans="2:8" x14ac:dyDescent="0.4">
      <c r="B17" s="17" t="s">
        <v>263</v>
      </c>
      <c r="C17" s="38">
        <v>44832</v>
      </c>
      <c r="D17" s="19" t="s">
        <v>26</v>
      </c>
      <c r="E17" s="19" t="s">
        <v>262</v>
      </c>
      <c r="F17" s="20">
        <v>427167.39</v>
      </c>
      <c r="G17" s="21" t="s">
        <v>15</v>
      </c>
      <c r="H17" s="18">
        <v>44865</v>
      </c>
    </row>
    <row r="18" spans="2:8" x14ac:dyDescent="0.4">
      <c r="B18" s="17" t="s">
        <v>264</v>
      </c>
      <c r="C18" s="38">
        <v>44824</v>
      </c>
      <c r="D18" s="19" t="s">
        <v>35</v>
      </c>
      <c r="E18" s="19" t="s">
        <v>265</v>
      </c>
      <c r="F18" s="20">
        <v>235174.43</v>
      </c>
      <c r="G18" s="21" t="s">
        <v>15</v>
      </c>
      <c r="H18" s="18">
        <v>44865</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t="s">
        <v>31</v>
      </c>
      <c r="C23" s="38">
        <v>44834</v>
      </c>
      <c r="D23" s="19" t="s">
        <v>247</v>
      </c>
      <c r="E23" s="19" t="s">
        <v>248</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1" ma:contentTypeDescription="Crear nuevo documento." ma:contentTypeScope="" ma:versionID="c9cd876d2b4575af59ae39718188555f">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4a96ed846144dbb5dc6532e0dde252dd"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8A17AF-55BF-45FE-B6CB-B173F184A10D}"/>
</file>

<file path=customXml/itemProps2.xml><?xml version="1.0" encoding="utf-8"?>
<ds:datastoreItem xmlns:ds="http://schemas.openxmlformats.org/officeDocument/2006/customXml" ds:itemID="{4517676D-16FE-48FF-A479-C2D8E020D3B7}">
  <ds:schemaRefs>
    <ds:schemaRef ds:uri="http://schemas.microsoft.com/sharepoint/v3/contenttype/forms"/>
  </ds:schemaRefs>
</ds:datastoreItem>
</file>

<file path=customXml/itemProps3.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27</vt:i4>
      </vt:variant>
    </vt:vector>
  </HeadingPairs>
  <TitlesOfParts>
    <vt:vector size="27"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lpstr>agosto  2023</vt:lpstr>
      <vt:lpstr>SEPTIEMBRE  2023</vt:lpstr>
      <vt:lpstr>OCTUBRE  2023</vt:lpstr>
      <vt:lpstr>NOVIEMBRE  2023</vt:lpstr>
      <vt:lpstr>DICIEMBRE 2023</vt:lpstr>
      <vt:lpstr>ENERO 2024</vt:lpstr>
      <vt:lpstr>FEBRERO 2024</vt:lpstr>
      <vt:lpstr>MARZO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Gabriel Lebrón</cp:lastModifiedBy>
  <cp:revision/>
  <cp:lastPrinted>2024-04-09T14:07:26Z</cp:lastPrinted>
  <dcterms:created xsi:type="dcterms:W3CDTF">2016-07-06T14:28:26Z</dcterms:created>
  <dcterms:modified xsi:type="dcterms:W3CDTF">2024-04-09T14:15:23Z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0x0101003F3680EDEF43FF4B947FBFEE01F254BE</vt:lpwstr>
  </property>
</Properties>
</file>