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apvirtual-my.sharepoint.com/personal/wpena_inap_gob_do/Documents/Escritorio/Reporte Estadisticos Mensuales/"/>
    </mc:Choice>
  </mc:AlternateContent>
  <xr:revisionPtr revIDLastSave="0" documentId="8_{2560CB7C-D2B5-4791-9FE5-06C84D7275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abla Principal" sheetId="1" r:id="rId1"/>
    <sheet name="Detalle Eventos Marzo" sheetId="8" r:id="rId2"/>
    <sheet name="Seminario" sheetId="9" r:id="rId3"/>
    <sheet name="Inst. Participantes en Eventos" sheetId="10" r:id="rId4"/>
    <sheet name="BDhasta el enero24" sheetId="15" r:id="rId5"/>
    <sheet name="Eventos Finalizados sin Notas" sheetId="13" r:id="rId6"/>
  </sheets>
  <externalReferences>
    <externalReference r:id="rId7"/>
  </externalReferences>
  <definedNames>
    <definedName name="_xlnm._FilterDatabase" localSheetId="1" hidden="1">'Detalle Eventos Marzo'!$A$1:$F$110</definedName>
    <definedName name="_xlnm._FilterDatabase" localSheetId="5" hidden="1">'Eventos Finalizados sin Notas'!$A$1:$Q$36</definedName>
    <definedName name="AcciónFormativa">[1]!T_AcciónFormativa[Acción Formativa]</definedName>
    <definedName name="CartaFirmada">[1]!T_CartaFirmada[Carta Firmada]</definedName>
    <definedName name="Contribución">[1]!T_Contribución[Contribución]</definedName>
    <definedName name="Coordinadores">[1]!T_Coordinadores[Coordinadores]</definedName>
    <definedName name="EstatusCC">[1]!T_EstatusCC[Estatus CC]</definedName>
    <definedName name="EstatusEvento">[1]!T_EstatusEvento[Estatus del Evento]</definedName>
    <definedName name="Mes">[1]!T_Mes[Mes]</definedName>
    <definedName name="Modalidad">[1]!T_Modalidad[Modalidad]</definedName>
    <definedName name="Presupuesto">[1]!T_Presupuesto[Presupuesto]</definedName>
    <definedName name="Programado">[1]!T_Programado[Programados]</definedName>
    <definedName name="Provincias">[1]!T_Provincias[Provincias]</definedName>
    <definedName name="Responsable">[1]!T_Responsable[Responsable]</definedName>
    <definedName name="Sede">[1]!T_Sede[Sede]</definedName>
    <definedName name="TipoEvento">[1]!T_TipoEvento[Tipo de Evento]</definedName>
    <definedName name="Trimestre">[1]!T_Trimestre[Trimestre]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20" i="1"/>
  <c r="H109" i="8"/>
  <c r="H20" i="1"/>
  <c r="I20" i="1"/>
  <c r="J20" i="1"/>
  <c r="K20" i="1"/>
  <c r="L20" i="1"/>
  <c r="M20" i="1"/>
  <c r="N20" i="1"/>
  <c r="F109" i="8"/>
  <c r="G109" i="8"/>
  <c r="D17" i="1"/>
  <c r="D20" i="1" s="1"/>
  <c r="E17" i="1"/>
  <c r="E20" i="1" s="1"/>
  <c r="F17" i="1"/>
  <c r="F20" i="1" s="1"/>
  <c r="G17" i="1"/>
  <c r="G20" i="1" s="1"/>
  <c r="H17" i="1"/>
  <c r="I17" i="1"/>
  <c r="J17" i="1"/>
  <c r="K17" i="1"/>
  <c r="L17" i="1"/>
  <c r="M17" i="1"/>
  <c r="N17" i="1"/>
  <c r="O19" i="1"/>
  <c r="L72" i="1"/>
  <c r="O18" i="1" l="1"/>
  <c r="P33" i="1"/>
  <c r="O20" i="1" l="1"/>
  <c r="O21" i="1"/>
  <c r="L73" i="1" l="1"/>
  <c r="O23" i="1"/>
  <c r="O22" i="1"/>
  <c r="D67" i="1"/>
  <c r="E62" i="1"/>
  <c r="F62" i="1" s="1"/>
  <c r="E66" i="1" l="1"/>
  <c r="F66" i="1" s="1"/>
  <c r="E65" i="1"/>
  <c r="F65" i="1" s="1"/>
  <c r="E63" i="1"/>
  <c r="E64" i="1"/>
  <c r="F63" i="1" l="1"/>
  <c r="E67" i="1"/>
  <c r="F64" i="1"/>
  <c r="E69" i="1" l="1"/>
  <c r="E68" i="1"/>
  <c r="O16" i="1"/>
  <c r="O15" i="1"/>
  <c r="O14" i="1"/>
  <c r="O13" i="1"/>
  <c r="O12" i="1"/>
  <c r="O11" i="1"/>
  <c r="O10" i="1"/>
  <c r="O9" i="1"/>
  <c r="O8" i="1"/>
  <c r="O7" i="1"/>
  <c r="O6" i="1"/>
  <c r="P38" i="1"/>
  <c r="P39" i="1"/>
  <c r="P37" i="1"/>
  <c r="P28" i="1"/>
  <c r="P29" i="1"/>
  <c r="P30" i="1"/>
  <c r="P31" i="1"/>
  <c r="P32" i="1"/>
  <c r="P34" i="1"/>
  <c r="P35" i="1"/>
  <c r="P27" i="1"/>
  <c r="O17" i="1" l="1"/>
  <c r="L64" i="1" s="1"/>
  <c r="O51" i="1"/>
  <c r="L65" i="1" l="1"/>
  <c r="P16" i="1"/>
  <c r="P11" i="1"/>
  <c r="P17" i="1"/>
  <c r="P6" i="1"/>
  <c r="P12" i="1"/>
  <c r="P7" i="1"/>
  <c r="P13" i="1"/>
  <c r="P8" i="1"/>
  <c r="P14" i="1"/>
  <c r="P9" i="1"/>
  <c r="P15" i="1"/>
  <c r="P10" i="1"/>
</calcChain>
</file>

<file path=xl/sharedStrings.xml><?xml version="1.0" encoding="utf-8"?>
<sst xmlns="http://schemas.openxmlformats.org/spreadsheetml/2006/main" count="1572" uniqueCount="515">
  <si>
    <t>.</t>
  </si>
  <si>
    <t>Enero - Marzo</t>
  </si>
  <si>
    <t>Abril - Junio</t>
  </si>
  <si>
    <t>Julio - Sept.</t>
  </si>
  <si>
    <t>Octubre - Dic.</t>
  </si>
  <si>
    <t>Total General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</si>
  <si>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</si>
  <si>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</si>
  <si>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</si>
  <si>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</si>
  <si>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</si>
  <si>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</si>
  <si>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</si>
  <si>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</si>
  <si>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</si>
  <si>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</si>
  <si>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</si>
  <si>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</si>
  <si>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</si>
  <si>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Barahona</t>
  </si>
  <si>
    <t>Duarte</t>
  </si>
  <si>
    <t>La Altagracia</t>
  </si>
  <si>
    <t>La Vega</t>
  </si>
  <si>
    <t>Peravia</t>
  </si>
  <si>
    <t>San Juan de la Maguana</t>
  </si>
  <si>
    <t>San Pedro de Macoris</t>
  </si>
  <si>
    <t>Santiago</t>
  </si>
  <si>
    <t>Santiago Rodríguez</t>
  </si>
  <si>
    <t>El Seibo</t>
  </si>
  <si>
    <t>Santo Domingo</t>
  </si>
  <si>
    <t>Inscritos</t>
  </si>
  <si>
    <t>cantidad de cursos</t>
  </si>
  <si>
    <t>Instituciones</t>
  </si>
  <si>
    <t>Total</t>
  </si>
  <si>
    <t>Total  Capacitados</t>
  </si>
  <si>
    <t>Ciudadano</t>
  </si>
  <si>
    <t>Empledos Carrera Administrativa</t>
  </si>
  <si>
    <t>Discapacidad</t>
  </si>
  <si>
    <t>Municipales</t>
  </si>
  <si>
    <t>Servidores en General</t>
  </si>
  <si>
    <t>Masculinos</t>
  </si>
  <si>
    <t>Femeninos</t>
  </si>
  <si>
    <t>Modalidad virtual</t>
  </si>
  <si>
    <t>Masculino</t>
  </si>
  <si>
    <t>Femenino</t>
  </si>
  <si>
    <t xml:space="preserve">En Ejecución </t>
  </si>
  <si>
    <t>Cerrados</t>
  </si>
  <si>
    <t>MAP</t>
  </si>
  <si>
    <t xml:space="preserve">Avances de metas </t>
  </si>
  <si>
    <t>Metas de Formación 2023</t>
  </si>
  <si>
    <t>Capacitados Gestion Agosto 2020 a Enero 2023</t>
  </si>
  <si>
    <t xml:space="preserve">Metas </t>
  </si>
  <si>
    <t xml:space="preserve">Cumplimiento </t>
  </si>
  <si>
    <t xml:space="preserve">Restan </t>
  </si>
  <si>
    <t>Agosto-Diciembre 2020</t>
  </si>
  <si>
    <t>Servidores públicos que pertenezcan a la carrera administrativa</t>
  </si>
  <si>
    <t>Servidores públicos  que no pertenezcan a la carrera administrativa</t>
  </si>
  <si>
    <t>Servidores públicos municipales formados</t>
  </si>
  <si>
    <t>Ciudadanos sensibilizados en temas de la Administración Pública</t>
  </si>
  <si>
    <t xml:space="preserve">TOTAL </t>
  </si>
  <si>
    <t>Metas Presidenciales y Presupuestarias</t>
  </si>
  <si>
    <t>Instituciones Capacitadas  Gestión Agosto 2020 a Enero 2023</t>
  </si>
  <si>
    <t>Mes</t>
  </si>
  <si>
    <t>Facilitador</t>
  </si>
  <si>
    <t>Pasado, Presente y Perspectiva de la Gestión Pública en la República Dominicana</t>
  </si>
  <si>
    <t>Inducción a la Administración Pública - Nivel 1</t>
  </si>
  <si>
    <t>Identificación, Análisis, Diseño y Documentación de Procesos</t>
  </si>
  <si>
    <t>Atención al Ciudadano y Calidad en el Servicio</t>
  </si>
  <si>
    <t>Gestión de Calidad en la Administración Pública, Aplicando CAF</t>
  </si>
  <si>
    <t>Sistemas de Integridad en América Latina, una visión comparada</t>
  </si>
  <si>
    <t>Gestión y Resolución de Conflictos</t>
  </si>
  <si>
    <t>Inducción a la Administración Pública - Nivel 3</t>
  </si>
  <si>
    <t xml:space="preserve">Capacitados </t>
  </si>
  <si>
    <t>Cantidad</t>
  </si>
  <si>
    <t>Tipo de evento</t>
  </si>
  <si>
    <t>Evento Formativo</t>
  </si>
  <si>
    <t>curso</t>
  </si>
  <si>
    <t>Conferencia</t>
  </si>
  <si>
    <t>¿Cómo lograr un funcionamiento efectivo del Sistema de Control Interno Institucional, de conformidad con la Ley 10-07 de la CGR y la Ley 10-04 de la CCRD?</t>
  </si>
  <si>
    <t>Desarrollando Equipos Comprometidos con la Excelencia</t>
  </si>
  <si>
    <t>Jornada</t>
  </si>
  <si>
    <t xml:space="preserve">Campus de Innovación Gubernamental y Transformación Digital </t>
  </si>
  <si>
    <t>Comunicación Efectiva</t>
  </si>
  <si>
    <t>Cortesía Telefónica</t>
  </si>
  <si>
    <t>Desarrollo de Competencia Compromiso con los Resultados</t>
  </si>
  <si>
    <t>Desarrollo de Competencias Liderar con el Ejemplo</t>
  </si>
  <si>
    <t>Desarrollo Organizacional</t>
  </si>
  <si>
    <t>Diplomado</t>
  </si>
  <si>
    <t>Diseño, Ejecución y Evaluación de Proyectos</t>
  </si>
  <si>
    <t>Entrevistas por Competencias</t>
  </si>
  <si>
    <t>Taller</t>
  </si>
  <si>
    <t>Ética Profesional y Personal del Servidor Público</t>
  </si>
  <si>
    <t>Inteligencia Emocional</t>
  </si>
  <si>
    <t>Ley No. 41-08 de Función Pública</t>
  </si>
  <si>
    <t>Charla</t>
  </si>
  <si>
    <t>Liderar con el ejemplo, competencia esencial para el Desarrollo Directivo</t>
  </si>
  <si>
    <t>Manejo de las Relaciones Interpersonales</t>
  </si>
  <si>
    <t>Ortografía y Redacción</t>
  </si>
  <si>
    <t>Habilidades de Liderazgo</t>
  </si>
  <si>
    <t>Gestión del Talento Humano</t>
  </si>
  <si>
    <t>Gestión por Competencia</t>
  </si>
  <si>
    <t>Gestión de la Comunicación Gubernamental</t>
  </si>
  <si>
    <t>Jornada DNC</t>
  </si>
  <si>
    <t>Curso</t>
  </si>
  <si>
    <t>Manejo Efectivo del Tiempo</t>
  </si>
  <si>
    <t>Modelo de Gestión por Competencia (Desarrollo de Competencias)</t>
  </si>
  <si>
    <t xml:space="preserve">Perspectiva de Género en el Servicio Público </t>
  </si>
  <si>
    <t>Redacción y Presentación de Informes Técnicos</t>
  </si>
  <si>
    <t>Planificación Estratégica en la Gestión Pública</t>
  </si>
  <si>
    <t>Supervisión Efectiva</t>
  </si>
  <si>
    <t>Trabajo en Equipo</t>
  </si>
  <si>
    <t>Excel Básico</t>
  </si>
  <si>
    <t>Presupuesto Participativo Municipal</t>
  </si>
  <si>
    <t>Metodología Científica Para La Gestión Pública</t>
  </si>
  <si>
    <t>Metodología de la Investigación</t>
  </si>
  <si>
    <t>Seguridad Ciudadana</t>
  </si>
  <si>
    <t>Taller Códigos de Pautas de Éticas e Integridad del Sistema Nacional de Contrataciones Públicas</t>
  </si>
  <si>
    <t>Taller Sensibilización Ética</t>
  </si>
  <si>
    <t>Varios Eventos reportada fuera de fecha con número de participantes de</t>
  </si>
  <si>
    <t>Transformando la Escucha: Clave para Comunicar en el Ámbito Público</t>
  </si>
  <si>
    <t>Técnicas de Archivo</t>
  </si>
  <si>
    <t>Tipo</t>
  </si>
  <si>
    <t>Eventos Formativos</t>
  </si>
  <si>
    <t>Total Capacitados</t>
  </si>
  <si>
    <t>Impacto de la Capacitación del Servidor Público en los Servicios del Estado: Mirada Ciudadana</t>
  </si>
  <si>
    <t>Redacción de Memoria de Postulación</t>
  </si>
  <si>
    <t>Uso de la plataforma Moodle</t>
  </si>
  <si>
    <t>Diplomado Derecho Administrativo</t>
  </si>
  <si>
    <t>Institución</t>
  </si>
  <si>
    <t>Planeación, Identificación y Evaluación de Riesgos de Corrupción</t>
  </si>
  <si>
    <t>Manejo de Medios de Comunicación y Vocería de la Presidencia de la República</t>
  </si>
  <si>
    <t>#</t>
  </si>
  <si>
    <t>Codigo Curso</t>
  </si>
  <si>
    <t>Nombre</t>
  </si>
  <si>
    <t>Dirigido</t>
  </si>
  <si>
    <t>Modalidad</t>
  </si>
  <si>
    <t>Horas</t>
  </si>
  <si>
    <t>Lugar</t>
  </si>
  <si>
    <t>Coordinador</t>
  </si>
  <si>
    <t>Total Inscritos</t>
  </si>
  <si>
    <t>Estatus</t>
  </si>
  <si>
    <t>Fecha Inicio Inscripción</t>
  </si>
  <si>
    <t>Fecha Inicio Ejecución</t>
  </si>
  <si>
    <t>Fecha Final Ejecución</t>
  </si>
  <si>
    <t>Sensibilización SISMAP Gestión Pública</t>
  </si>
  <si>
    <t>Seminario</t>
  </si>
  <si>
    <t>Desafíos Urgente de la Construcción de un Sistema de Integridad</t>
  </si>
  <si>
    <t>Introducción a la Administración Pública</t>
  </si>
  <si>
    <t>Inducción al Sistema Dominicano para la Calidad (SIDOCAL)</t>
  </si>
  <si>
    <t>La Ética en la Gestión Pública</t>
  </si>
  <si>
    <t>Sensibilización SISMAP Municipal</t>
  </si>
  <si>
    <t>Estrategias Claves Para Formación de Formadores En Innovación</t>
  </si>
  <si>
    <t>Conferencias y Charlas</t>
  </si>
  <si>
    <t>El Respeto y la Integridad como Valores claves del Servidor Público</t>
  </si>
  <si>
    <t>Introducción a la Gestión de Alianzas Público-Privada (APP)</t>
  </si>
  <si>
    <t>Régimen Ético Disciplinario de la ley 41-08 de Función Pública</t>
  </si>
  <si>
    <t>Capacitar Para Gobernar</t>
  </si>
  <si>
    <t>Tratamiento, Seguimiento e Implementación de Riesgos de Corrupción</t>
  </si>
  <si>
    <t>Detección de Necesidades de Capacitación</t>
  </si>
  <si>
    <t>Total capacitados</t>
  </si>
  <si>
    <t>Participantes en Charlas, Conferencias y actividades especiales</t>
  </si>
  <si>
    <t>Capacitados en Programas Especiales</t>
  </si>
  <si>
    <t>Diplomado en Gestión Municipal</t>
  </si>
  <si>
    <t>Elaboración de Metas para los Acuerdos de Desempeños</t>
  </si>
  <si>
    <t>BASE DE DATOS</t>
  </si>
  <si>
    <t>EVENTOS FORMATIVOS</t>
  </si>
  <si>
    <t>Código</t>
  </si>
  <si>
    <t>Acción Formativa</t>
  </si>
  <si>
    <t>Sede</t>
  </si>
  <si>
    <t>Programados</t>
  </si>
  <si>
    <t>Carga Horaria</t>
  </si>
  <si>
    <t>Pago por Hora</t>
  </si>
  <si>
    <t>Mes de Inicio</t>
  </si>
  <si>
    <t>Trimestre</t>
  </si>
  <si>
    <t>Capacitados</t>
  </si>
  <si>
    <t>Cantidad Discapacitados</t>
  </si>
  <si>
    <t>Cantidad de Carrera</t>
  </si>
  <si>
    <t>Cantidad de Ciudadano</t>
  </si>
  <si>
    <t>Estátus</t>
  </si>
  <si>
    <t>Cedula del Facilitador</t>
  </si>
  <si>
    <t>Provincia</t>
  </si>
  <si>
    <t>Ética, Deberes y Derechos del Servidor Público</t>
  </si>
  <si>
    <t>Liderazgo Juvenil del Siglo XXI</t>
  </si>
  <si>
    <t>Perspectiva de Género</t>
  </si>
  <si>
    <t>Manejo de Reuniones Efectivas</t>
  </si>
  <si>
    <t>Gestión de Compra y Contrataciones</t>
  </si>
  <si>
    <t>Microsoft Word Básico</t>
  </si>
  <si>
    <t>Gestión del Conocimiento en las Instituciones Públicas</t>
  </si>
  <si>
    <t xml:space="preserve"> </t>
  </si>
  <si>
    <t>Ética y Transparencia</t>
  </si>
  <si>
    <t>Modernización del Estado y Políticas Públicas</t>
  </si>
  <si>
    <t xml:space="preserve">  Diplomado Gestión Estratégica del Cambio</t>
  </si>
  <si>
    <t>Diplomado de Inducción a la Administración Pública para los Miembros de las Comisiones de Integridad Gubernamental y Cumplimiento Normativo (CIGCN) y Oficiales de Integridad (OI)</t>
  </si>
  <si>
    <t>Diplomado Especial Gestión Estratégica en las Organizaciones del Estado</t>
  </si>
  <si>
    <t>Gestión en Compras y Contrataciones Públicas</t>
  </si>
  <si>
    <t>Fortalecimiento de la DGDC y de sus Compromiso con el Desarrollo Integral de los Pobres</t>
  </si>
  <si>
    <t>Gestión de Riesgo</t>
  </si>
  <si>
    <t>Gestión del Cambio Para La Innovación y Transformación Digital</t>
  </si>
  <si>
    <t>Manejo de los Riesgos para una Gestión Exitosa</t>
  </si>
  <si>
    <t>Planner de la Herramienta de Office 365</t>
  </si>
  <si>
    <t>Gestión del Talento Humano Basado en Competencias</t>
  </si>
  <si>
    <t>Hospital Municipal de Imbert</t>
  </si>
  <si>
    <t>Hospital Periferico Dr. José de Jesús Almonte</t>
  </si>
  <si>
    <t>Número Carta Compromiso</t>
  </si>
  <si>
    <t>Estátus del Expediente</t>
  </si>
  <si>
    <t>Confirmación de Estátus</t>
  </si>
  <si>
    <t>Carta Compromiso Recibida</t>
  </si>
  <si>
    <t>Monto del Traslado</t>
  </si>
  <si>
    <t>Monto Total de la Carta Compromiso</t>
  </si>
  <si>
    <t>Fecha de Pago Carta Compromiso</t>
  </si>
  <si>
    <t>Tipo de Acción Formativa</t>
  </si>
  <si>
    <t>Fecha de Inicio</t>
  </si>
  <si>
    <t>Fecha de Finalización</t>
  </si>
  <si>
    <t>Mes de Finalización</t>
  </si>
  <si>
    <t>Sector</t>
  </si>
  <si>
    <t xml:space="preserve">Enero </t>
  </si>
  <si>
    <t>Instituto Nacional de Bienestar Estudiantil (INABIE)</t>
  </si>
  <si>
    <t>Junta del Distrito Municipal Hato del Yaque</t>
  </si>
  <si>
    <t>Hospital Municipal Dr. Alfredo González Gil Roldán</t>
  </si>
  <si>
    <t>Junta del Distrito Municipal El Pinar</t>
  </si>
  <si>
    <t>Hospital Juan Pablo Pina</t>
  </si>
  <si>
    <t>Ayuntamiento de Azua</t>
  </si>
  <si>
    <t>Hospital Dr. Antonio Yapor Heded</t>
  </si>
  <si>
    <t>Hospital Provincial Bella Vista</t>
  </si>
  <si>
    <t>Hospital Dr. Luis Espaillat de Sabana Iglesia</t>
  </si>
  <si>
    <t>Hospital Regional Dr. Alejandro Cabral</t>
  </si>
  <si>
    <t>Hospital Municipal Yrene Fernandez, Janico</t>
  </si>
  <si>
    <t>Inducción a la Administración Pública - Nivel 2</t>
  </si>
  <si>
    <t>Importancia del Conocimiento de la Historia</t>
  </si>
  <si>
    <t xml:space="preserve">Capacitados en cursos </t>
  </si>
  <si>
    <t>Junta de Distrito Municipal de San Francisco - Vicentillo</t>
  </si>
  <si>
    <t>Ayuntamiento Juma Bejucal</t>
  </si>
  <si>
    <t>Ayuntamiento de Jarabacoa</t>
  </si>
  <si>
    <t>Hospital Municipal Cambita Pueblo</t>
  </si>
  <si>
    <t>Junta de Distrito Municipal de El Carretón</t>
  </si>
  <si>
    <t>Hospital Municipal Nuestra Señora del Carmen</t>
  </si>
  <si>
    <t>Ayuntamiento San Francisco de Jacagua</t>
  </si>
  <si>
    <t>Hospital Juan De Herrera</t>
  </si>
  <si>
    <t>Hospital Dr. Alejo Martinez Garcia</t>
  </si>
  <si>
    <t>Hospital Doctor Arístides Fiallo Cabral</t>
  </si>
  <si>
    <t>Hospital Municipal Dr. Pedro María Santana</t>
  </si>
  <si>
    <t>Ayuntamiento de Salcedo</t>
  </si>
  <si>
    <t>Ministerio de Educación (MINERD)</t>
  </si>
  <si>
    <t>Hospital Municipal Julia Santana</t>
  </si>
  <si>
    <t>Ayuntamiento de Carreton</t>
  </si>
  <si>
    <t>Ministerio de Medio Ambiente y Recursos Naturales (MIMARENA)</t>
  </si>
  <si>
    <t>Ayuntamiento de Bonao</t>
  </si>
  <si>
    <t>Ministerio de Administración Pública (MAP)</t>
  </si>
  <si>
    <t>Instituto Nacional de Administración Pública (INAP)</t>
  </si>
  <si>
    <t>Dirección General de Desarrollo Fronterizo | DGDF</t>
  </si>
  <si>
    <t>Ministerio de Relaciones Exteriores (Cancillería) (MIREX)</t>
  </si>
  <si>
    <t>Instituto Técnico Superior Comunitario (ITSC)</t>
  </si>
  <si>
    <t>Ministerio de Trabajo (MT)</t>
  </si>
  <si>
    <t>Junta Distrital de Villa Sombrero</t>
  </si>
  <si>
    <t>Instituto Nacional de Recursos Hidráulicos (INDHRI)</t>
  </si>
  <si>
    <t>Ministerio de Interior y Policía (MIP)</t>
  </si>
  <si>
    <t>Instituto Nacional de Atención Integral a la Primera Infancia - INAIPI</t>
  </si>
  <si>
    <t>Consejo Nacional de la Competitividad (CNC)</t>
  </si>
  <si>
    <t>Alcaldía Santo Domingo Norte</t>
  </si>
  <si>
    <t>Lotería Nacional</t>
  </si>
  <si>
    <t>Oficina para el Reordenamiento del Transporte (OPRET)</t>
  </si>
  <si>
    <t>Ministerio de Obras Públicas y Comunicaciones (MOPC)</t>
  </si>
  <si>
    <t>Hospital Dr. Salvador Bienvenido Gautier</t>
  </si>
  <si>
    <t>Administradora de Subsidios Sociales (ADESS)</t>
  </si>
  <si>
    <t>Consejo Nacional de la Persona Envejeciente (CONAPE)</t>
  </si>
  <si>
    <t>Oficina Nacional de Evaluación Sísmica y Vulnerabilidad de Infraestructura y Edificaciones | ONESVIE</t>
  </si>
  <si>
    <t>Dirección General de Bellas Artes (Secr. De Est. De Cultura)</t>
  </si>
  <si>
    <t>Varias Instituciones</t>
  </si>
  <si>
    <t>Ministerio de Agricultura (MIA)</t>
  </si>
  <si>
    <t>Marzo con M de Mujer</t>
  </si>
  <si>
    <t>INAP-CC-1476-2024</t>
  </si>
  <si>
    <t>INAP-CC-1445-2024</t>
  </si>
  <si>
    <t>INAP-CC-1443-2024</t>
  </si>
  <si>
    <t>INAP-CC-1444-2024</t>
  </si>
  <si>
    <t>INAP-CC-1442-2024</t>
  </si>
  <si>
    <t>INAP-CC-1413-2024</t>
  </si>
  <si>
    <t>INAP-CC-1446-2024</t>
  </si>
  <si>
    <t>INAP-CC-1455-2024</t>
  </si>
  <si>
    <t>INAP-CC-1474-2024</t>
  </si>
  <si>
    <t>INAP-CC-1473-2024</t>
  </si>
  <si>
    <t>INAP-CC-1471-2024</t>
  </si>
  <si>
    <t>INAP-CC-1525-2024</t>
  </si>
  <si>
    <t>INAP-CC-1481-2024</t>
  </si>
  <si>
    <t>INAP-CC-1484-2024</t>
  </si>
  <si>
    <t>INAP-CC-1508-2024</t>
  </si>
  <si>
    <t>INAP-CC-1516-2024</t>
  </si>
  <si>
    <t>INAP-CC-1441-2024</t>
  </si>
  <si>
    <t>INAP-CC-1509-2024</t>
  </si>
  <si>
    <t>INAP-CC-1574-2024</t>
  </si>
  <si>
    <t>INAP-CC-1512-2024</t>
  </si>
  <si>
    <t>INP-CC-1517-2024</t>
  </si>
  <si>
    <t>INAP-CC-1519-2024</t>
  </si>
  <si>
    <t>INAP-CC-1510-2024</t>
  </si>
  <si>
    <t>INAP-CC-1533-2024</t>
  </si>
  <si>
    <t>INAP-CC-1532-2024</t>
  </si>
  <si>
    <t>INAP-CC-1557-2024</t>
  </si>
  <si>
    <t>INAP-CC-1506-2024</t>
  </si>
  <si>
    <t>INAP-CC-1537-2024</t>
  </si>
  <si>
    <t>INAP-CC-1480-2024</t>
  </si>
  <si>
    <t>INAP-CC-1504-2024</t>
  </si>
  <si>
    <t>INAP-CC-1505-2024</t>
  </si>
  <si>
    <t>INAP-CC-1491-2024</t>
  </si>
  <si>
    <t>INAP-CC-1490-2024</t>
  </si>
  <si>
    <t>INAP-CC-1601-2024</t>
  </si>
  <si>
    <t>INAP-CC-1580-2024</t>
  </si>
  <si>
    <t>INAP-CC-1583-2024</t>
  </si>
  <si>
    <t>INAP-CC-1562-2024</t>
  </si>
  <si>
    <t>INAP-CC-1561-2024</t>
  </si>
  <si>
    <t>INAP-CC-1564-2024</t>
  </si>
  <si>
    <t>Revisión</t>
  </si>
  <si>
    <t>Recursos Humanos</t>
  </si>
  <si>
    <t>Si</t>
  </si>
  <si>
    <t>04-4-4629-24-01-P</t>
  </si>
  <si>
    <t>04-5-4591-24-01-V</t>
  </si>
  <si>
    <t>04-35-4588-24-01-V</t>
  </si>
  <si>
    <t>04-9-4587-24-01-V</t>
  </si>
  <si>
    <t>04-41-4586-24-01-V</t>
  </si>
  <si>
    <t>04-415-4664-24-01-V</t>
  </si>
  <si>
    <t>04-2-4667-24-01-V</t>
  </si>
  <si>
    <t>04-3-4689-24-01-P</t>
  </si>
  <si>
    <t>Ministerio de Interior y Policia (MIP)</t>
  </si>
  <si>
    <t>01-142-4747-24-03-P</t>
  </si>
  <si>
    <t>Ministerio de Educacion de la Republica Dominicana (MINERD)</t>
  </si>
  <si>
    <t>04-2-4781-24-03-P</t>
  </si>
  <si>
    <t>04-269-4772-24-31-P</t>
  </si>
  <si>
    <t>04-259-4771-24-02-P</t>
  </si>
  <si>
    <t xml:space="preserve">Ayuntamiento de Azua </t>
  </si>
  <si>
    <t>04-9-4769-24-21-P</t>
  </si>
  <si>
    <t>Hospital Provincial Dr. Rafael J. Mañón</t>
  </si>
  <si>
    <t>04-3-4760-24-01-P</t>
  </si>
  <si>
    <t>04-2-4756-24-01-P</t>
  </si>
  <si>
    <t>Dirección General de Presupuesto - DIGEPRES</t>
  </si>
  <si>
    <t>04-2-4751-24-01-V</t>
  </si>
  <si>
    <t>Instituto Dominicano de Aviación Civil (IDAC)</t>
  </si>
  <si>
    <t>04-2-4723-24-14-P</t>
  </si>
  <si>
    <t>04-2-4714-24-12-P</t>
  </si>
  <si>
    <t>Hospital Provincial Francisco A Gonzalvo</t>
  </si>
  <si>
    <t>04-2-4691-24-01-V</t>
  </si>
  <si>
    <t>Ministerio de Turísmo (MITUR)</t>
  </si>
  <si>
    <t>04-8-4686-24-01-P</t>
  </si>
  <si>
    <t>04-5-4685-24-01-P</t>
  </si>
  <si>
    <t>04-2-4683-24-01-P</t>
  </si>
  <si>
    <t>04-3-4676-24-25-P</t>
  </si>
  <si>
    <t>Hospital Infantil Regional Dr. Arturo Grullón</t>
  </si>
  <si>
    <t>04-1-4705-24-07-P</t>
  </si>
  <si>
    <t>Hospital Municipal El Cercado</t>
  </si>
  <si>
    <t>04-1-4799-24-01-P</t>
  </si>
  <si>
    <t>04-2-4800-24-01-P</t>
  </si>
  <si>
    <t>04-2-4854-24-01-P</t>
  </si>
  <si>
    <t>04-4-4855-24-01-P</t>
  </si>
  <si>
    <t>Ayuntmeitno Distrito Nacional</t>
  </si>
  <si>
    <t>04-259-4868-24-25-P</t>
  </si>
  <si>
    <t>Hospital Periférico</t>
  </si>
  <si>
    <t>04-9-4860-24-23-P</t>
  </si>
  <si>
    <t>04-259-4861-24-12-P</t>
  </si>
  <si>
    <t>Hospital Dr. Arístides Fiallo</t>
  </si>
  <si>
    <t>04-57-4862-24-12-P</t>
  </si>
  <si>
    <t>Ayuntamiento Municipal de Villa Hermosa</t>
  </si>
  <si>
    <t>04-2-4847-24-14-P</t>
  </si>
  <si>
    <t>Hospital Dr. Antonio Yaport Heded</t>
  </si>
  <si>
    <t>04-1-4876-24-21-P</t>
  </si>
  <si>
    <t>Hospital Regional Juan Pablo Pina</t>
  </si>
  <si>
    <t>03-257-4879-24-21-P</t>
  </si>
  <si>
    <t>Hospital Municipal de Cambita</t>
  </si>
  <si>
    <t>04-1-4841-24-01-P</t>
  </si>
  <si>
    <t>01-142-4827-24-29-P</t>
  </si>
  <si>
    <t>Ministerio de Educación  (MINERD)</t>
  </si>
  <si>
    <t>04-9-4902-24-01-P</t>
  </si>
  <si>
    <t>01-505-4905-24-01-P</t>
  </si>
  <si>
    <t>04-1-4918-24-04-P</t>
  </si>
  <si>
    <t>Dirección General de Desarrollo Fronterizo</t>
  </si>
  <si>
    <t>04-10-4758-24-01-P</t>
  </si>
  <si>
    <t xml:space="preserve">Ministerio de Turismo </t>
  </si>
  <si>
    <t>04-3-4928-24-13-P</t>
  </si>
  <si>
    <t>Ayuntamiento Jarabacoa</t>
  </si>
  <si>
    <t>01-142-4825-24-02-P</t>
  </si>
  <si>
    <t>MINERD</t>
  </si>
  <si>
    <t>01-142-4826-24-02-P</t>
  </si>
  <si>
    <t>04-1-4875-24-02-P</t>
  </si>
  <si>
    <t>01-142-4834-24-24-P</t>
  </si>
  <si>
    <t>01-142-4832-24-13-P</t>
  </si>
  <si>
    <t>01-142-4830-24-25-P</t>
  </si>
  <si>
    <t>01-142-4812-24-01-P</t>
  </si>
  <si>
    <t>Ministerio de Educación (MINER)D</t>
  </si>
  <si>
    <t>01-142-4820-24-01-P</t>
  </si>
  <si>
    <t>04-135-4966-24-01-P</t>
  </si>
  <si>
    <t>Microsoft Excel Básico</t>
  </si>
  <si>
    <t>04-35-4957-24-01-P</t>
  </si>
  <si>
    <t>04-259-4955-24-01-P</t>
  </si>
  <si>
    <t>04-69-4946-24-01-P</t>
  </si>
  <si>
    <t>03-257-4942-24-01-P</t>
  </si>
  <si>
    <t>04-374-4943-24-01-P</t>
  </si>
  <si>
    <t>03-99-4844-24-01-V</t>
  </si>
  <si>
    <t>01-142-4836-24-14-P</t>
  </si>
  <si>
    <t>01-142-4835-24-14-P</t>
  </si>
  <si>
    <t>01-142-4838-24-06-P</t>
  </si>
  <si>
    <t>Presencial</t>
  </si>
  <si>
    <t>Central</t>
  </si>
  <si>
    <t>Finalizado</t>
  </si>
  <si>
    <t>1er. Trimestre</t>
  </si>
  <si>
    <t>Virtual</t>
  </si>
  <si>
    <t>Evento Especial</t>
  </si>
  <si>
    <t>Regional</t>
  </si>
  <si>
    <t>Proyectado</t>
  </si>
  <si>
    <t>Administrativo</t>
  </si>
  <si>
    <t>Distrito Nacional</t>
  </si>
  <si>
    <t>Mario Crusset</t>
  </si>
  <si>
    <t>Dulce María Agramonte García</t>
  </si>
  <si>
    <t>017-0021047-7</t>
  </si>
  <si>
    <t>Agrícola</t>
  </si>
  <si>
    <t>Jerson Rivera</t>
  </si>
  <si>
    <t>Olga Agustín</t>
  </si>
  <si>
    <t>001-1230249-2</t>
  </si>
  <si>
    <t>Enna Lucila Contreras Del Alba</t>
  </si>
  <si>
    <t>001-0623673-0</t>
  </si>
  <si>
    <t>Damari Altagracia Suarez Diaz</t>
  </si>
  <si>
    <t>001-1195531-6</t>
  </si>
  <si>
    <t>Yudelka Valenzuela Suriel</t>
  </si>
  <si>
    <t>053-0016358-0</t>
  </si>
  <si>
    <t>Evelyn Amador</t>
  </si>
  <si>
    <t>Allen Antonio Peña García</t>
  </si>
  <si>
    <t>001-1867238-5</t>
  </si>
  <si>
    <t>Seguridad</t>
  </si>
  <si>
    <t>Felix Daniel Espinal</t>
  </si>
  <si>
    <t>001-1012788-3</t>
  </si>
  <si>
    <t>Educación</t>
  </si>
  <si>
    <t>Bahoruco</t>
  </si>
  <si>
    <t>Juan Bello</t>
  </si>
  <si>
    <t>Edisson Féliz Cuevas</t>
  </si>
  <si>
    <t>031-0160185-8</t>
  </si>
  <si>
    <t>Salud</t>
  </si>
  <si>
    <t>Johnny Antonio Fernández Alcántara</t>
  </si>
  <si>
    <t>012-0050953-5</t>
  </si>
  <si>
    <t>Municipal</t>
  </si>
  <si>
    <t>Yorcito Matos</t>
  </si>
  <si>
    <t>Mirian Joselin Reyes Moreta</t>
  </si>
  <si>
    <t>049-0012976-0</t>
  </si>
  <si>
    <t>Azua</t>
  </si>
  <si>
    <t>Miguelina Frías</t>
  </si>
  <si>
    <t>068-0044333-2</t>
  </si>
  <si>
    <t>San Cristóbal</t>
  </si>
  <si>
    <t>Sonia Payano Rodríguez</t>
  </si>
  <si>
    <t>002-0061681-1</t>
  </si>
  <si>
    <t>Tania Hernández</t>
  </si>
  <si>
    <t>Box Ehlin Ruiz Huges</t>
  </si>
  <si>
    <t>026-0080409-6</t>
  </si>
  <si>
    <t>María Jiménez</t>
  </si>
  <si>
    <t>Teodoro Ruíz</t>
  </si>
  <si>
    <t>001-0525850-3</t>
  </si>
  <si>
    <t>Rixi Melo</t>
  </si>
  <si>
    <t>Abner Lora López</t>
  </si>
  <si>
    <t>001-1575889-8</t>
  </si>
  <si>
    <t>Samaná</t>
  </si>
  <si>
    <t>Ángel Plata</t>
  </si>
  <si>
    <t>María De La Cruz Lajara</t>
  </si>
  <si>
    <t>056-0060635-3</t>
  </si>
  <si>
    <t>San Pedro de Macorís</t>
  </si>
  <si>
    <t>Kirsy Mejía</t>
  </si>
  <si>
    <t>Nancy Mercedes Contreras</t>
  </si>
  <si>
    <t>023-0098575-7</t>
  </si>
  <si>
    <t>Cecilia Maria González Fernández</t>
  </si>
  <si>
    <t>001-1261199-1</t>
  </si>
  <si>
    <t>Germania Francisco</t>
  </si>
  <si>
    <t>001-0453372-4</t>
  </si>
  <si>
    <t>Johanna Sandoval</t>
  </si>
  <si>
    <t>001-1554835-6</t>
  </si>
  <si>
    <t>Einstein Díaz Paulino</t>
  </si>
  <si>
    <t>001-0082831-8</t>
  </si>
  <si>
    <t>Yaniris Espinal</t>
  </si>
  <si>
    <t>Belkis Altagracia Ramírez Castellanos</t>
  </si>
  <si>
    <t>031-0094552-0</t>
  </si>
  <si>
    <t>San Juan</t>
  </si>
  <si>
    <t>Mario Rodríguez</t>
  </si>
  <si>
    <t>Rafael Alberto Basora Arriaga</t>
  </si>
  <si>
    <t>001-1519604-0</t>
  </si>
  <si>
    <t>Balduino Acosta Pérez</t>
  </si>
  <si>
    <t>001-1628377-1</t>
  </si>
  <si>
    <t>Rudelania Frías</t>
  </si>
  <si>
    <t>Max Ho Montero Montilla</t>
  </si>
  <si>
    <t>001-1518588-6</t>
  </si>
  <si>
    <t>Cesarina Sosa Gutiérrez</t>
  </si>
  <si>
    <t>001-1690929-2</t>
  </si>
  <si>
    <t>La Romana</t>
  </si>
  <si>
    <t>Odalis María Cedeño De Jesús</t>
  </si>
  <si>
    <t>023-0032436-1</t>
  </si>
  <si>
    <t>María Trinidad Sánchez</t>
  </si>
  <si>
    <t>José Arnaldo Peña García</t>
  </si>
  <si>
    <t>056-0072097-2</t>
  </si>
  <si>
    <t>Karina Cesarína Luna Barreiro</t>
  </si>
  <si>
    <t>001-0825928-4</t>
  </si>
  <si>
    <t>Luisa Bernhardt Franco</t>
  </si>
  <si>
    <t>001-1144263-8</t>
  </si>
  <si>
    <t>Pedernales</t>
  </si>
  <si>
    <t>Raddys Narrys González Jimenez</t>
  </si>
  <si>
    <t>001-1270592-6</t>
  </si>
  <si>
    <t>Bellaniris Santos</t>
  </si>
  <si>
    <t>Solanlly Miguelina Regalado</t>
  </si>
  <si>
    <t>045-0019712-6</t>
  </si>
  <si>
    <t>Rafael Antonio Ramírez Rodríguez</t>
  </si>
  <si>
    <t>018-0002359-8</t>
  </si>
  <si>
    <t>13/02/02/2024</t>
  </si>
  <si>
    <t>A definir</t>
  </si>
  <si>
    <t>Wilfredo De La Cruz</t>
  </si>
  <si>
    <t>005-0044551-5</t>
  </si>
  <si>
    <t>Dioscoride Antonio Paulino Guzmán</t>
  </si>
  <si>
    <t>001-1765843-5</t>
  </si>
  <si>
    <t>José David Montilla</t>
  </si>
  <si>
    <t>001-1551318-6</t>
  </si>
  <si>
    <t>Julia Muñiz Subervi</t>
  </si>
  <si>
    <t>001-1113527-3</t>
  </si>
  <si>
    <t>Libio Alberto Encarnación Mateo</t>
  </si>
  <si>
    <t>001-1476215-6</t>
  </si>
  <si>
    <t>Inducción General a la Administración Pública Dirigido a Orientadores y Psicólogos Escolares del Ministerio de Educación - MINERD</t>
  </si>
  <si>
    <t>Instituciones particiapentes en el mes de Marzo Sede Central</t>
  </si>
  <si>
    <t>Instituciones particiapentes en el mes de Marzo, Regionales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</si>
</sst>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Segoe UI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color rgb="FF000000"/>
      <name val="Segoe UI"/>
      <family val="2"/>
    </font>
    <font>
      <b/>
      <sz val="11"/>
      <color rgb="FF444444"/>
      <name val="Calibri"/>
      <family val="2"/>
      <scheme val="minor"/>
    </font>
    <font>
      <b/>
      <sz val="12"/>
      <name val="Times New Roman"/>
      <family val="1"/>
    </font>
    <font>
      <b/>
      <sz val="12"/>
      <name val="WordVisi_MSFontService"/>
      <charset val="1"/>
    </font>
    <font>
      <b/>
      <sz val="11"/>
      <color theme="1" tint="0.249977111117893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Segoe UI"/>
      <family val="2"/>
    </font>
    <font>
      <b/>
      <sz val="8"/>
      <color rgb="FFFFFFFF"/>
      <name val="Segoe UI"/>
      <family val="2"/>
    </font>
    <font>
      <sz val="8"/>
      <color rgb="FF000000"/>
      <name val="Segoe UI"/>
      <family val="2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rgb="FF000000"/>
      <name val="Aptos Narrow"/>
      <family val="2"/>
    </font>
    <font>
      <sz val="12"/>
      <color rgb="FF000000"/>
      <name val="Segoe UI"/>
      <family val="2"/>
      <charset val="1"/>
    </font>
  </fonts>
  <fills count="6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4C6E7"/>
        <bgColor rgb="FFB4C6E7"/>
      </patternFill>
    </fill>
    <fill>
      <patternFill patternType="solid">
        <fgColor rgb="FFD9E1F2"/>
        <bgColor rgb="FFD9E1F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D6A6D"/>
        <bgColor rgb="FF000000"/>
      </patternFill>
    </fill>
    <fill>
      <patternFill patternType="solid">
        <fgColor rgb="FF003153"/>
        <bgColor rgb="FF000000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theme="7" tint="-0.24994659260841701"/>
      </top>
      <bottom style="thick">
        <color theme="7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theme="7" tint="-0.24994659260841701"/>
      </top>
      <bottom style="thick">
        <color theme="7" tint="-0.2499465926084170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3" applyNumberFormat="0" applyFill="0" applyAlignment="0" applyProtection="0"/>
    <xf numFmtId="0" fontId="24" fillId="0" borderId="64" applyNumberFormat="0" applyFill="0" applyAlignment="0" applyProtection="0"/>
    <xf numFmtId="0" fontId="25" fillId="0" borderId="65" applyNumberFormat="0" applyFill="0" applyAlignment="0" applyProtection="0"/>
    <xf numFmtId="0" fontId="25" fillId="0" borderId="0" applyNumberFormat="0" applyFill="0" applyBorder="0" applyAlignment="0" applyProtection="0"/>
    <xf numFmtId="0" fontId="26" fillId="21" borderId="0" applyNumberFormat="0" applyBorder="0" applyAlignment="0" applyProtection="0"/>
    <xf numFmtId="0" fontId="27" fillId="22" borderId="0" applyNumberFormat="0" applyBorder="0" applyAlignment="0" applyProtection="0"/>
    <xf numFmtId="0" fontId="28" fillId="23" borderId="0" applyNumberFormat="0" applyBorder="0" applyAlignment="0" applyProtection="0"/>
    <xf numFmtId="0" fontId="29" fillId="24" borderId="66" applyNumberFormat="0" applyAlignment="0" applyProtection="0"/>
    <xf numFmtId="0" fontId="30" fillId="25" borderId="67" applyNumberFormat="0" applyAlignment="0" applyProtection="0"/>
    <xf numFmtId="0" fontId="31" fillId="25" borderId="66" applyNumberFormat="0" applyAlignment="0" applyProtection="0"/>
    <xf numFmtId="0" fontId="32" fillId="0" borderId="68" applyNumberFormat="0" applyFill="0" applyAlignment="0" applyProtection="0"/>
    <xf numFmtId="0" fontId="33" fillId="26" borderId="69" applyNumberFormat="0" applyAlignment="0" applyProtection="0"/>
    <xf numFmtId="0" fontId="34" fillId="0" borderId="0" applyNumberFormat="0" applyFill="0" applyBorder="0" applyAlignment="0" applyProtection="0"/>
    <xf numFmtId="0" fontId="1" fillId="27" borderId="70" applyNumberFormat="0" applyFont="0" applyAlignment="0" applyProtection="0"/>
    <xf numFmtId="0" fontId="35" fillId="0" borderId="0" applyNumberFormat="0" applyFill="0" applyBorder="0" applyAlignment="0" applyProtection="0"/>
    <xf numFmtId="0" fontId="2" fillId="0" borderId="71" applyNumberFormat="0" applyFill="0" applyAlignment="0" applyProtection="0"/>
    <xf numFmtId="0" fontId="3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36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36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40" fillId="0" borderId="0" applyNumberFormat="0" applyFill="0" applyBorder="0" applyAlignment="0" applyProtection="0"/>
  </cellStyleXfs>
  <cellXfs count="270">
    <xf numFmtId="0" fontId="0" fillId="0" borderId="0" xfId="0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4" xfId="0" applyBorder="1"/>
    <xf numFmtId="0" fontId="4" fillId="2" borderId="19" xfId="0" applyFont="1" applyFill="1" applyBorder="1"/>
    <xf numFmtId="0" fontId="4" fillId="0" borderId="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7" borderId="14" xfId="0" applyFill="1" applyBorder="1" applyAlignment="1">
      <alignment wrapText="1"/>
    </xf>
    <xf numFmtId="0" fontId="10" fillId="7" borderId="0" xfId="0" applyFont="1" applyFill="1"/>
    <xf numFmtId="0" fontId="10" fillId="0" borderId="0" xfId="0" applyFont="1" applyAlignment="1">
      <alignment wrapText="1"/>
    </xf>
    <xf numFmtId="0" fontId="5" fillId="6" borderId="19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30" xfId="0" applyFont="1" applyFill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7" xfId="0" applyFont="1" applyBorder="1"/>
    <xf numFmtId="3" fontId="4" fillId="0" borderId="17" xfId="0" applyNumberFormat="1" applyFont="1" applyBorder="1"/>
    <xf numFmtId="0" fontId="4" fillId="0" borderId="32" xfId="0" applyFont="1" applyBorder="1"/>
    <xf numFmtId="0" fontId="6" fillId="0" borderId="14" xfId="0" applyFont="1" applyBorder="1" applyAlignment="1">
      <alignment horizontal="center"/>
    </xf>
    <xf numFmtId="0" fontId="6" fillId="7" borderId="14" xfId="0" applyFont="1" applyFill="1" applyBorder="1"/>
    <xf numFmtId="0" fontId="2" fillId="0" borderId="14" xfId="0" applyFont="1" applyBorder="1"/>
    <xf numFmtId="0" fontId="5" fillId="8" borderId="1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7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5" fillId="6" borderId="36" xfId="0" applyFont="1" applyFill="1" applyBorder="1"/>
    <xf numFmtId="0" fontId="2" fillId="7" borderId="12" xfId="0" applyFont="1" applyFill="1" applyBorder="1"/>
    <xf numFmtId="0" fontId="0" fillId="7" borderId="14" xfId="0" applyFill="1" applyBorder="1"/>
    <xf numFmtId="0" fontId="2" fillId="7" borderId="14" xfId="0" applyFont="1" applyFill="1" applyBorder="1"/>
    <xf numFmtId="0" fontId="0" fillId="7" borderId="0" xfId="0" applyFill="1" applyAlignment="1">
      <alignment horizontal="right"/>
    </xf>
    <xf numFmtId="0" fontId="2" fillId="7" borderId="0" xfId="0" applyFont="1" applyFill="1"/>
    <xf numFmtId="0" fontId="0" fillId="7" borderId="0" xfId="0" applyFill="1"/>
    <xf numFmtId="0" fontId="0" fillId="12" borderId="0" xfId="0" applyFill="1"/>
    <xf numFmtId="0" fontId="2" fillId="7" borderId="34" xfId="0" applyFont="1" applyFill="1" applyBorder="1"/>
    <xf numFmtId="0" fontId="2" fillId="7" borderId="37" xfId="0" applyFont="1" applyFill="1" applyBorder="1"/>
    <xf numFmtId="0" fontId="0" fillId="7" borderId="38" xfId="0" applyFill="1" applyBorder="1"/>
    <xf numFmtId="0" fontId="0" fillId="0" borderId="38" xfId="0" applyBorder="1"/>
    <xf numFmtId="0" fontId="0" fillId="7" borderId="39" xfId="0" applyFill="1" applyBorder="1"/>
    <xf numFmtId="0" fontId="0" fillId="0" borderId="39" xfId="0" applyBorder="1"/>
    <xf numFmtId="3" fontId="2" fillId="0" borderId="14" xfId="0" applyNumberFormat="1" applyFont="1" applyBorder="1"/>
    <xf numFmtId="3" fontId="2" fillId="0" borderId="0" xfId="0" applyNumberFormat="1" applyFont="1"/>
    <xf numFmtId="3" fontId="2" fillId="0" borderId="20" xfId="0" applyNumberFormat="1" applyFont="1" applyBorder="1"/>
    <xf numFmtId="3" fontId="2" fillId="0" borderId="26" xfId="0" applyNumberFormat="1" applyFont="1" applyBorder="1"/>
    <xf numFmtId="0" fontId="5" fillId="3" borderId="10" xfId="0" applyFont="1" applyFill="1" applyBorder="1"/>
    <xf numFmtId="164" fontId="5" fillId="3" borderId="11" xfId="1" applyNumberFormat="1" applyFont="1" applyFill="1" applyBorder="1"/>
    <xf numFmtId="9" fontId="11" fillId="4" borderId="1" xfId="2" applyFont="1" applyFill="1" applyBorder="1" applyAlignment="1">
      <alignment horizontal="center"/>
    </xf>
    <xf numFmtId="0" fontId="5" fillId="3" borderId="15" xfId="0" applyFont="1" applyFill="1" applyBorder="1"/>
    <xf numFmtId="0" fontId="5" fillId="5" borderId="16" xfId="0" applyFont="1" applyFill="1" applyBorder="1"/>
    <xf numFmtId="0" fontId="13" fillId="14" borderId="31" xfId="0" applyFont="1" applyFill="1" applyBorder="1" applyAlignment="1">
      <alignment vertical="center" wrapText="1"/>
    </xf>
    <xf numFmtId="0" fontId="13" fillId="14" borderId="0" xfId="0" applyFont="1" applyFill="1" applyAlignment="1">
      <alignment vertical="center" wrapText="1"/>
    </xf>
    <xf numFmtId="0" fontId="13" fillId="15" borderId="2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vertical="center" wrapText="1"/>
    </xf>
    <xf numFmtId="0" fontId="13" fillId="12" borderId="31" xfId="0" applyFont="1" applyFill="1" applyBorder="1" applyAlignment="1">
      <alignment vertical="center" wrapText="1"/>
    </xf>
    <xf numFmtId="0" fontId="13" fillId="12" borderId="0" xfId="0" applyFont="1" applyFill="1" applyAlignment="1">
      <alignment vertical="center" wrapText="1"/>
    </xf>
    <xf numFmtId="0" fontId="13" fillId="5" borderId="2" xfId="0" applyFont="1" applyFill="1" applyBorder="1" applyAlignment="1">
      <alignment vertical="center" wrapText="1"/>
    </xf>
    <xf numFmtId="0" fontId="16" fillId="0" borderId="0" xfId="0" applyFont="1"/>
    <xf numFmtId="0" fontId="5" fillId="0" borderId="14" xfId="3" applyNumberFormat="1" applyFont="1" applyBorder="1"/>
    <xf numFmtId="0" fontId="18" fillId="0" borderId="14" xfId="0" applyFont="1" applyBorder="1"/>
    <xf numFmtId="164" fontId="5" fillId="6" borderId="14" xfId="1" applyNumberFormat="1" applyFont="1" applyFill="1" applyBorder="1"/>
    <xf numFmtId="0" fontId="5" fillId="0" borderId="0" xfId="0" applyFont="1"/>
    <xf numFmtId="0" fontId="2" fillId="0" borderId="35" xfId="0" applyFont="1" applyBorder="1"/>
    <xf numFmtId="0" fontId="5" fillId="0" borderId="35" xfId="0" applyFont="1" applyBorder="1"/>
    <xf numFmtId="164" fontId="5" fillId="6" borderId="35" xfId="1" applyNumberFormat="1" applyFont="1" applyFill="1" applyBorder="1"/>
    <xf numFmtId="0" fontId="0" fillId="0" borderId="35" xfId="0" applyBorder="1"/>
    <xf numFmtId="0" fontId="2" fillId="0" borderId="42" xfId="0" applyFont="1" applyBorder="1"/>
    <xf numFmtId="0" fontId="5" fillId="0" borderId="42" xfId="0" applyFont="1" applyBorder="1"/>
    <xf numFmtId="0" fontId="5" fillId="0" borderId="43" xfId="0" applyFont="1" applyBorder="1"/>
    <xf numFmtId="164" fontId="5" fillId="6" borderId="42" xfId="1" applyNumberFormat="1" applyFont="1" applyFill="1" applyBorder="1"/>
    <xf numFmtId="0" fontId="0" fillId="0" borderId="44" xfId="0" applyBorder="1"/>
    <xf numFmtId="0" fontId="5" fillId="0" borderId="45" xfId="0" applyFont="1" applyBorder="1"/>
    <xf numFmtId="0" fontId="0" fillId="0" borderId="46" xfId="0" applyBorder="1"/>
    <xf numFmtId="164" fontId="5" fillId="11" borderId="0" xfId="1" applyNumberFormat="1" applyFont="1" applyFill="1" applyBorder="1"/>
    <xf numFmtId="164" fontId="0" fillId="0" borderId="0" xfId="0" applyNumberFormat="1"/>
    <xf numFmtId="0" fontId="7" fillId="0" borderId="35" xfId="0" applyFont="1" applyBorder="1"/>
    <xf numFmtId="0" fontId="4" fillId="0" borderId="14" xfId="0" applyFont="1" applyBorder="1" applyAlignment="1">
      <alignment horizontal="center" vertical="center"/>
    </xf>
    <xf numFmtId="0" fontId="13" fillId="16" borderId="0" xfId="0" applyFont="1" applyFill="1" applyAlignment="1">
      <alignment vertical="center" wrapText="1"/>
    </xf>
    <xf numFmtId="0" fontId="13" fillId="16" borderId="31" xfId="0" applyFont="1" applyFill="1" applyBorder="1" applyAlignment="1">
      <alignment vertical="center" wrapText="1"/>
    </xf>
    <xf numFmtId="0" fontId="2" fillId="17" borderId="52" xfId="0" applyFont="1" applyFill="1" applyBorder="1" applyAlignment="1">
      <alignment horizontal="center"/>
    </xf>
    <xf numFmtId="0" fontId="14" fillId="0" borderId="49" xfId="0" applyFont="1" applyBorder="1" applyAlignment="1">
      <alignment vertical="center"/>
    </xf>
    <xf numFmtId="0" fontId="13" fillId="5" borderId="49" xfId="0" applyFont="1" applyFill="1" applyBorder="1" applyAlignment="1">
      <alignment vertical="center" wrapText="1"/>
    </xf>
    <xf numFmtId="0" fontId="2" fillId="17" borderId="53" xfId="0" applyFont="1" applyFill="1" applyBorder="1" applyAlignment="1">
      <alignment horizontal="center"/>
    </xf>
    <xf numFmtId="0" fontId="15" fillId="0" borderId="49" xfId="0" applyFont="1" applyBorder="1" applyAlignment="1">
      <alignment vertical="center"/>
    </xf>
    <xf numFmtId="0" fontId="2" fillId="18" borderId="48" xfId="0" applyFont="1" applyFill="1" applyBorder="1" applyAlignment="1">
      <alignment horizontal="center" vertical="center"/>
    </xf>
    <xf numFmtId="43" fontId="2" fillId="18" borderId="40" xfId="0" applyNumberFormat="1" applyFont="1" applyFill="1" applyBorder="1" applyAlignment="1">
      <alignment horizontal="center" vertical="center"/>
    </xf>
    <xf numFmtId="165" fontId="2" fillId="14" borderId="12" xfId="1" applyNumberFormat="1" applyFont="1" applyFill="1" applyBorder="1" applyAlignment="1"/>
    <xf numFmtId="0" fontId="8" fillId="0" borderId="31" xfId="0" applyFont="1" applyBorder="1" applyAlignment="1">
      <alignment horizontal="center" vertical="center" wrapText="1"/>
    </xf>
    <xf numFmtId="165" fontId="2" fillId="15" borderId="12" xfId="1" applyNumberFormat="1" applyFont="1" applyFill="1" applyBorder="1" applyAlignment="1"/>
    <xf numFmtId="165" fontId="2" fillId="12" borderId="13" xfId="1" applyNumberFormat="1" applyFont="1" applyFill="1" applyBorder="1" applyAlignment="1"/>
    <xf numFmtId="165" fontId="2" fillId="5" borderId="54" xfId="1" applyNumberFormat="1" applyFont="1" applyFill="1" applyBorder="1" applyAlignment="1"/>
    <xf numFmtId="165" fontId="2" fillId="16" borderId="54" xfId="1" applyNumberFormat="1" applyFont="1" applyFill="1" applyBorder="1" applyAlignment="1"/>
    <xf numFmtId="165" fontId="2" fillId="17" borderId="54" xfId="1" applyNumberFormat="1" applyFont="1" applyFill="1" applyBorder="1" applyAlignment="1"/>
    <xf numFmtId="0" fontId="2" fillId="16" borderId="52" xfId="1" applyNumberFormat="1" applyFont="1" applyFill="1" applyBorder="1" applyAlignment="1"/>
    <xf numFmtId="43" fontId="2" fillId="17" borderId="52" xfId="1" applyFont="1" applyFill="1" applyBorder="1" applyAlignment="1"/>
    <xf numFmtId="0" fontId="2" fillId="14" borderId="54" xfId="1" applyNumberFormat="1" applyFont="1" applyFill="1" applyBorder="1" applyAlignment="1"/>
    <xf numFmtId="3" fontId="2" fillId="15" borderId="54" xfId="1" applyNumberFormat="1" applyFont="1" applyFill="1" applyBorder="1" applyAlignment="1"/>
    <xf numFmtId="3" fontId="2" fillId="12" borderId="54" xfId="1" applyNumberFormat="1" applyFont="1" applyFill="1" applyBorder="1" applyAlignment="1"/>
    <xf numFmtId="0" fontId="2" fillId="5" borderId="54" xfId="1" applyNumberFormat="1" applyFont="1" applyFill="1" applyBorder="1" applyAlignment="1"/>
    <xf numFmtId="1" fontId="0" fillId="0" borderId="41" xfId="0" applyNumberFormat="1" applyBorder="1"/>
    <xf numFmtId="0" fontId="4" fillId="3" borderId="1" xfId="0" applyFont="1" applyFill="1" applyBorder="1"/>
    <xf numFmtId="0" fontId="6" fillId="3" borderId="1" xfId="0" applyFont="1" applyFill="1" applyBorder="1"/>
    <xf numFmtId="164" fontId="4" fillId="3" borderId="1" xfId="1" applyNumberFormat="1" applyFont="1" applyFill="1" applyBorder="1"/>
    <xf numFmtId="0" fontId="2" fillId="0" borderId="35" xfId="0" applyFont="1" applyBorder="1" applyAlignment="1">
      <alignment horizontal="center"/>
    </xf>
    <xf numFmtId="0" fontId="17" fillId="20" borderId="14" xfId="0" applyFont="1" applyFill="1" applyBorder="1"/>
    <xf numFmtId="0" fontId="2" fillId="6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vertical="center"/>
    </xf>
    <xf numFmtId="44" fontId="0" fillId="0" borderId="0" xfId="0" applyNumberFormat="1"/>
    <xf numFmtId="0" fontId="4" fillId="0" borderId="0" xfId="0" applyFont="1" applyAlignment="1">
      <alignment horizontal="center" vertical="center"/>
    </xf>
    <xf numFmtId="0" fontId="2" fillId="52" borderId="14" xfId="0" applyFont="1" applyFill="1" applyBorder="1" applyAlignment="1">
      <alignment horizontal="center"/>
    </xf>
    <xf numFmtId="0" fontId="2" fillId="53" borderId="14" xfId="0" applyFont="1" applyFill="1" applyBorder="1" applyAlignment="1">
      <alignment horizontal="center"/>
    </xf>
    <xf numFmtId="0" fontId="38" fillId="53" borderId="14" xfId="0" applyFont="1" applyFill="1" applyBorder="1"/>
    <xf numFmtId="0" fontId="0" fillId="53" borderId="14" xfId="0" applyFill="1" applyBorder="1" applyAlignment="1">
      <alignment wrapText="1"/>
    </xf>
    <xf numFmtId="14" fontId="0" fillId="53" borderId="14" xfId="0" applyNumberFormat="1" applyFill="1" applyBorder="1" applyAlignment="1">
      <alignment wrapText="1"/>
    </xf>
    <xf numFmtId="0" fontId="0" fillId="0" borderId="14" xfId="0" applyBorder="1" applyAlignment="1">
      <alignment horizontal="justify" wrapText="1"/>
    </xf>
    <xf numFmtId="9" fontId="11" fillId="4" borderId="0" xfId="2" applyFont="1" applyFill="1" applyBorder="1" applyAlignment="1">
      <alignment horizontal="center"/>
    </xf>
    <xf numFmtId="164" fontId="5" fillId="6" borderId="43" xfId="1" applyNumberFormat="1" applyFont="1" applyFill="1" applyBorder="1"/>
    <xf numFmtId="9" fontId="11" fillId="4" borderId="17" xfId="2" applyFont="1" applyFill="1" applyBorder="1" applyAlignment="1">
      <alignment horizontal="center"/>
    </xf>
    <xf numFmtId="3" fontId="2" fillId="0" borderId="23" xfId="0" applyNumberFormat="1" applyFont="1" applyBorder="1"/>
    <xf numFmtId="0" fontId="5" fillId="6" borderId="14" xfId="0" applyFont="1" applyFill="1" applyBorder="1"/>
    <xf numFmtId="0" fontId="4" fillId="2" borderId="72" xfId="0" applyFont="1" applyFill="1" applyBorder="1" applyAlignment="1">
      <alignment horizontal="center"/>
    </xf>
    <xf numFmtId="0" fontId="5" fillId="3" borderId="73" xfId="0" applyFont="1" applyFill="1" applyBorder="1"/>
    <xf numFmtId="0" fontId="5" fillId="5" borderId="74" xfId="0" applyFont="1" applyFill="1" applyBorder="1"/>
    <xf numFmtId="0" fontId="5" fillId="6" borderId="41" xfId="0" applyFont="1" applyFill="1" applyBorder="1"/>
    <xf numFmtId="0" fontId="5" fillId="3" borderId="29" xfId="0" applyFont="1" applyFill="1" applyBorder="1"/>
    <xf numFmtId="0" fontId="5" fillId="5" borderId="29" xfId="0" applyFont="1" applyFill="1" applyBorder="1"/>
    <xf numFmtId="0" fontId="5" fillId="6" borderId="29" xfId="0" applyFont="1" applyFill="1" applyBorder="1" applyAlignment="1">
      <alignment wrapText="1"/>
    </xf>
    <xf numFmtId="0" fontId="5" fillId="6" borderId="12" xfId="0" applyFont="1" applyFill="1" applyBorder="1" applyAlignment="1">
      <alignment wrapText="1"/>
    </xf>
    <xf numFmtId="0" fontId="5" fillId="6" borderId="75" xfId="0" applyFont="1" applyFill="1" applyBorder="1"/>
    <xf numFmtId="0" fontId="5" fillId="6" borderId="18" xfId="0" applyFont="1" applyFill="1" applyBorder="1"/>
    <xf numFmtId="164" fontId="39" fillId="6" borderId="14" xfId="1" applyNumberFormat="1" applyFont="1" applyFill="1" applyBorder="1"/>
    <xf numFmtId="0" fontId="2" fillId="7" borderId="38" xfId="0" applyFont="1" applyFill="1" applyBorder="1"/>
    <xf numFmtId="0" fontId="2" fillId="7" borderId="39" xfId="0" applyFont="1" applyFill="1" applyBorder="1"/>
    <xf numFmtId="0" fontId="7" fillId="0" borderId="0" xfId="0" applyFont="1"/>
    <xf numFmtId="0" fontId="17" fillId="19" borderId="14" xfId="0" applyFont="1" applyFill="1" applyBorder="1" applyAlignment="1">
      <alignment horizontal="center" vertical="center"/>
    </xf>
    <xf numFmtId="0" fontId="16" fillId="0" borderId="14" xfId="0" applyFont="1" applyBorder="1"/>
    <xf numFmtId="0" fontId="17" fillId="20" borderId="14" xfId="0" applyFont="1" applyFill="1" applyBorder="1" applyAlignment="1">
      <alignment horizontal="center" vertical="center"/>
    </xf>
    <xf numFmtId="0" fontId="0" fillId="10" borderId="76" xfId="0" applyFill="1" applyBorder="1"/>
    <xf numFmtId="0" fontId="0" fillId="0" borderId="42" xfId="0" applyBorder="1" applyAlignment="1">
      <alignment horizontal="center"/>
    </xf>
    <xf numFmtId="14" fontId="2" fillId="6" borderId="14" xfId="0" applyNumberFormat="1" applyFont="1" applyFill="1" applyBorder="1" applyAlignment="1">
      <alignment horizontal="center" vertical="center" wrapText="1"/>
    </xf>
    <xf numFmtId="0" fontId="0" fillId="7" borderId="42" xfId="0" applyFill="1" applyBorder="1" applyAlignment="1">
      <alignment wrapText="1"/>
    </xf>
    <xf numFmtId="14" fontId="38" fillId="53" borderId="14" xfId="0" applyNumberFormat="1" applyFont="1" applyFill="1" applyBorder="1"/>
    <xf numFmtId="0" fontId="0" fillId="0" borderId="42" xfId="0" applyBorder="1"/>
    <xf numFmtId="0" fontId="2" fillId="0" borderId="42" xfId="0" applyFont="1" applyBorder="1" applyAlignment="1">
      <alignment horizontal="center" vertical="center"/>
    </xf>
    <xf numFmtId="14" fontId="0" fillId="0" borderId="0" xfId="0" applyNumberFormat="1"/>
    <xf numFmtId="0" fontId="0" fillId="10" borderId="14" xfId="0" applyFill="1" applyBorder="1"/>
    <xf numFmtId="0" fontId="21" fillId="8" borderId="14" xfId="0" applyFont="1" applyFill="1" applyBorder="1"/>
    <xf numFmtId="0" fontId="17" fillId="19" borderId="14" xfId="0" applyFont="1" applyFill="1" applyBorder="1"/>
    <xf numFmtId="0" fontId="2" fillId="0" borderId="38" xfId="0" applyFont="1" applyBorder="1"/>
    <xf numFmtId="0" fontId="2" fillId="0" borderId="39" xfId="0" applyFont="1" applyBorder="1"/>
    <xf numFmtId="0" fontId="2" fillId="53" borderId="42" xfId="0" applyFont="1" applyFill="1" applyBorder="1" applyAlignment="1">
      <alignment horizontal="center"/>
    </xf>
    <xf numFmtId="0" fontId="2" fillId="52" borderId="42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2" fillId="57" borderId="14" xfId="0" applyFont="1" applyFill="1" applyBorder="1"/>
    <xf numFmtId="0" fontId="2" fillId="57" borderId="38" xfId="0" applyFont="1" applyFill="1" applyBorder="1"/>
    <xf numFmtId="0" fontId="2" fillId="57" borderId="39" xfId="0" applyFont="1" applyFill="1" applyBorder="1"/>
    <xf numFmtId="0" fontId="5" fillId="0" borderId="18" xfId="3" applyNumberFormat="1" applyFont="1" applyBorder="1"/>
    <xf numFmtId="0" fontId="4" fillId="2" borderId="7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0" fillId="0" borderId="15" xfId="0" applyBorder="1"/>
    <xf numFmtId="0" fontId="4" fillId="0" borderId="0" xfId="0" applyFont="1" applyAlignment="1">
      <alignment horizontal="center"/>
    </xf>
    <xf numFmtId="0" fontId="4" fillId="2" borderId="0" xfId="0" applyFont="1" applyFill="1"/>
    <xf numFmtId="0" fontId="41" fillId="19" borderId="0" xfId="0" applyFont="1" applyFill="1" applyAlignment="1">
      <alignment vertical="center" wrapText="1"/>
    </xf>
    <xf numFmtId="0" fontId="41" fillId="20" borderId="0" xfId="0" applyFont="1" applyFill="1" applyAlignment="1">
      <alignment vertical="center" wrapText="1"/>
    </xf>
    <xf numFmtId="0" fontId="41" fillId="19" borderId="14" xfId="0" applyFont="1" applyFill="1" applyBorder="1" applyAlignment="1">
      <alignment horizontal="center" vertical="center"/>
    </xf>
    <xf numFmtId="0" fontId="41" fillId="20" borderId="14" xfId="0" applyFont="1" applyFill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43" fillId="0" borderId="0" xfId="0" applyFont="1"/>
    <xf numFmtId="0" fontId="43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right"/>
    </xf>
    <xf numFmtId="0" fontId="43" fillId="55" borderId="0" xfId="0" applyFont="1" applyFill="1"/>
    <xf numFmtId="0" fontId="44" fillId="0" borderId="0" xfId="0" applyFont="1"/>
    <xf numFmtId="0" fontId="42" fillId="58" borderId="0" xfId="0" applyFont="1" applyFill="1" applyAlignment="1">
      <alignment horizontal="center" vertical="center" wrapText="1"/>
    </xf>
    <xf numFmtId="0" fontId="42" fillId="59" borderId="0" xfId="0" applyFont="1" applyFill="1" applyAlignment="1">
      <alignment horizontal="center" vertical="center" wrapText="1"/>
    </xf>
    <xf numFmtId="0" fontId="43" fillId="19" borderId="14" xfId="0" applyFont="1" applyFill="1" applyBorder="1"/>
    <xf numFmtId="3" fontId="45" fillId="0" borderId="14" xfId="0" applyNumberFormat="1" applyFont="1" applyBorder="1" applyAlignment="1">
      <alignment horizontal="right"/>
    </xf>
    <xf numFmtId="165" fontId="46" fillId="0" borderId="54" xfId="0" applyNumberFormat="1" applyFont="1" applyBorder="1" applyAlignment="1">
      <alignment vertical="center"/>
    </xf>
    <xf numFmtId="43" fontId="46" fillId="18" borderId="48" xfId="0" applyNumberFormat="1" applyFont="1" applyFill="1" applyBorder="1" applyAlignment="1">
      <alignment horizontal="center" vertical="center"/>
    </xf>
    <xf numFmtId="3" fontId="7" fillId="0" borderId="14" xfId="0" applyNumberFormat="1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3" fontId="7" fillId="7" borderId="14" xfId="0" applyNumberFormat="1" applyFont="1" applyFill="1" applyBorder="1" applyAlignment="1">
      <alignment horizontal="right"/>
    </xf>
    <xf numFmtId="0" fontId="2" fillId="8" borderId="14" xfId="0" applyFont="1" applyFill="1" applyBorder="1"/>
    <xf numFmtId="0" fontId="4" fillId="2" borderId="36" xfId="0" applyFont="1" applyFill="1" applyBorder="1" applyAlignment="1">
      <alignment horizontal="center" vertical="top"/>
    </xf>
    <xf numFmtId="0" fontId="4" fillId="2" borderId="77" xfId="0" applyFont="1" applyFill="1" applyBorder="1" applyAlignment="1">
      <alignment horizontal="center" vertical="top"/>
    </xf>
    <xf numFmtId="0" fontId="5" fillId="0" borderId="10" xfId="0" applyFont="1" applyBorder="1"/>
    <xf numFmtId="0" fontId="41" fillId="20" borderId="0" xfId="0" applyFont="1" applyFill="1" applyAlignment="1">
      <alignment vertical="center"/>
    </xf>
    <xf numFmtId="0" fontId="41" fillId="20" borderId="0" xfId="0" applyFont="1" applyFill="1" applyAlignment="1">
      <alignment horizontal="center" vertical="center"/>
    </xf>
    <xf numFmtId="0" fontId="41" fillId="19" borderId="0" xfId="0" applyFont="1" applyFill="1" applyAlignment="1">
      <alignment vertical="center"/>
    </xf>
    <xf numFmtId="0" fontId="41" fillId="19" borderId="0" xfId="0" applyFont="1" applyFill="1" applyAlignment="1">
      <alignment horizontal="center" vertical="center"/>
    </xf>
    <xf numFmtId="8" fontId="41" fillId="19" borderId="0" xfId="0" applyNumberFormat="1" applyFont="1" applyFill="1" applyAlignment="1">
      <alignment vertical="center"/>
    </xf>
    <xf numFmtId="8" fontId="41" fillId="20" borderId="0" xfId="0" applyNumberFormat="1" applyFont="1" applyFill="1" applyAlignment="1">
      <alignment vertical="center"/>
    </xf>
    <xf numFmtId="14" fontId="41" fillId="19" borderId="0" xfId="0" applyNumberFormat="1" applyFont="1" applyFill="1" applyAlignment="1">
      <alignment vertical="center"/>
    </xf>
    <xf numFmtId="14" fontId="41" fillId="20" borderId="0" xfId="0" applyNumberFormat="1" applyFont="1" applyFill="1" applyAlignment="1">
      <alignment vertical="center"/>
    </xf>
    <xf numFmtId="0" fontId="0" fillId="53" borderId="14" xfId="0" applyFill="1" applyBorder="1"/>
    <xf numFmtId="0" fontId="4" fillId="53" borderId="14" xfId="0" applyFont="1" applyFill="1" applyBorder="1" applyAlignment="1">
      <alignment horizontal="center" vertical="center"/>
    </xf>
    <xf numFmtId="0" fontId="4" fillId="53" borderId="14" xfId="0" applyFont="1" applyFill="1" applyBorder="1" applyAlignment="1">
      <alignment horizontal="center"/>
    </xf>
    <xf numFmtId="0" fontId="4" fillId="53" borderId="14" xfId="0" applyFont="1" applyFill="1" applyBorder="1"/>
    <xf numFmtId="0" fontId="47" fillId="0" borderId="0" xfId="0" applyFont="1"/>
    <xf numFmtId="0" fontId="48" fillId="20" borderId="0" xfId="0" applyFont="1" applyFill="1"/>
    <xf numFmtId="0" fontId="48" fillId="19" borderId="0" xfId="0" applyFont="1" applyFill="1"/>
    <xf numFmtId="14" fontId="47" fillId="20" borderId="0" xfId="0" applyNumberFormat="1" applyFont="1" applyFill="1"/>
    <xf numFmtId="0" fontId="17" fillId="20" borderId="14" xfId="0" applyFont="1" applyFill="1" applyBorder="1" applyAlignment="1">
      <alignment horizontal="left" vertical="center" wrapText="1"/>
    </xf>
    <xf numFmtId="0" fontId="0" fillId="7" borderId="21" xfId="0" applyFill="1" applyBorder="1" applyAlignment="1">
      <alignment horizontal="left"/>
    </xf>
    <xf numFmtId="0" fontId="0" fillId="7" borderId="23" xfId="0" applyFill="1" applyBorder="1" applyAlignment="1">
      <alignment horizontal="left"/>
    </xf>
    <xf numFmtId="0" fontId="2" fillId="7" borderId="24" xfId="0" applyFont="1" applyFill="1" applyBorder="1" applyAlignment="1">
      <alignment horizontal="center"/>
    </xf>
    <xf numFmtId="0" fontId="2" fillId="7" borderId="27" xfId="0" applyFont="1" applyFill="1" applyBorder="1" applyAlignment="1">
      <alignment horizontal="center"/>
    </xf>
    <xf numFmtId="0" fontId="2" fillId="7" borderId="25" xfId="0" applyFont="1" applyFill="1" applyBorder="1" applyAlignment="1">
      <alignment horizontal="left"/>
    </xf>
    <xf numFmtId="0" fontId="2" fillId="7" borderId="18" xfId="0" applyFont="1" applyFill="1" applyBorder="1" applyAlignment="1">
      <alignment horizontal="left"/>
    </xf>
    <xf numFmtId="0" fontId="2" fillId="7" borderId="21" xfId="0" applyFont="1" applyFill="1" applyBorder="1" applyAlignment="1">
      <alignment horizontal="left"/>
    </xf>
    <xf numFmtId="0" fontId="2" fillId="7" borderId="22" xfId="0" applyFont="1" applyFill="1" applyBorder="1" applyAlignment="1">
      <alignment horizontal="left"/>
    </xf>
    <xf numFmtId="0" fontId="2" fillId="7" borderId="24" xfId="0" applyFont="1" applyFill="1" applyBorder="1" applyAlignment="1">
      <alignment horizontal="left"/>
    </xf>
    <xf numFmtId="0" fontId="2" fillId="7" borderId="20" xfId="0" applyFont="1" applyFill="1" applyBorder="1" applyAlignment="1">
      <alignment horizontal="left"/>
    </xf>
    <xf numFmtId="0" fontId="2" fillId="7" borderId="26" xfId="0" applyFont="1" applyFill="1" applyBorder="1" applyAlignment="1">
      <alignment horizontal="left"/>
    </xf>
    <xf numFmtId="0" fontId="2" fillId="7" borderId="12" xfId="0" applyFont="1" applyFill="1" applyBorder="1" applyAlignment="1">
      <alignment horizontal="left"/>
    </xf>
    <xf numFmtId="0" fontId="2" fillId="7" borderId="4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165" fontId="2" fillId="5" borderId="57" xfId="0" applyNumberFormat="1" applyFont="1" applyFill="1" applyBorder="1" applyAlignment="1">
      <alignment horizontal="center"/>
    </xf>
    <xf numFmtId="165" fontId="2" fillId="5" borderId="58" xfId="0" applyNumberFormat="1" applyFont="1" applyFill="1" applyBorder="1" applyAlignment="1">
      <alignment horizontal="center"/>
    </xf>
    <xf numFmtId="165" fontId="2" fillId="16" borderId="51" xfId="0" applyNumberFormat="1" applyFont="1" applyFill="1" applyBorder="1" applyAlignment="1">
      <alignment horizontal="center"/>
    </xf>
    <xf numFmtId="165" fontId="2" fillId="16" borderId="50" xfId="0" applyNumberFormat="1" applyFont="1" applyFill="1" applyBorder="1" applyAlignment="1">
      <alignment horizontal="center"/>
    </xf>
    <xf numFmtId="0" fontId="12" fillId="13" borderId="2" xfId="0" applyFont="1" applyFill="1" applyBorder="1" applyAlignment="1">
      <alignment horizontal="center" vertical="center"/>
    </xf>
    <xf numFmtId="0" fontId="12" fillId="13" borderId="3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165" fontId="2" fillId="14" borderId="59" xfId="0" applyNumberFormat="1" applyFont="1" applyFill="1" applyBorder="1" applyAlignment="1">
      <alignment horizontal="center"/>
    </xf>
    <xf numFmtId="165" fontId="2" fillId="14" borderId="60" xfId="0" applyNumberFormat="1" applyFont="1" applyFill="1" applyBorder="1" applyAlignment="1">
      <alignment horizontal="center"/>
    </xf>
    <xf numFmtId="165" fontId="2" fillId="15" borderId="61" xfId="0" applyNumberFormat="1" applyFont="1" applyFill="1" applyBorder="1" applyAlignment="1">
      <alignment horizontal="center"/>
    </xf>
    <xf numFmtId="165" fontId="2" fillId="15" borderId="62" xfId="0" applyNumberFormat="1" applyFont="1" applyFill="1" applyBorder="1" applyAlignment="1">
      <alignment horizontal="center"/>
    </xf>
    <xf numFmtId="165" fontId="2" fillId="12" borderId="61" xfId="0" applyNumberFormat="1" applyFont="1" applyFill="1" applyBorder="1" applyAlignment="1">
      <alignment horizontal="center"/>
    </xf>
    <xf numFmtId="165" fontId="2" fillId="12" borderId="62" xfId="0" applyNumberFormat="1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35" xfId="0" applyBorder="1" applyAlignment="1">
      <alignment horizont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164" fontId="2" fillId="0" borderId="35" xfId="0" applyNumberFormat="1" applyFont="1" applyBorder="1"/>
    <xf numFmtId="0" fontId="2" fillId="0" borderId="35" xfId="0" applyFont="1" applyBorder="1"/>
    <xf numFmtId="0" fontId="2" fillId="0" borderId="35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164" fontId="20" fillId="0" borderId="45" xfId="0" applyNumberFormat="1" applyFont="1" applyBorder="1" applyAlignment="1">
      <alignment horizontal="center" vertical="top"/>
    </xf>
    <xf numFmtId="164" fontId="20" fillId="0" borderId="46" xfId="0" applyNumberFormat="1" applyFont="1" applyBorder="1" applyAlignment="1">
      <alignment horizontal="center" vertical="top"/>
    </xf>
    <xf numFmtId="0" fontId="7" fillId="0" borderId="35" xfId="0" applyFont="1" applyBorder="1" applyAlignment="1">
      <alignment horizontal="center"/>
    </xf>
    <xf numFmtId="0" fontId="42" fillId="54" borderId="0" xfId="0" applyFont="1" applyFill="1" applyAlignment="1">
      <alignment horizontal="center" vertical="center"/>
    </xf>
    <xf numFmtId="0" fontId="42" fillId="56" borderId="0" xfId="0" applyFont="1" applyFill="1" applyAlignment="1">
      <alignment horizontal="center" vertical="center"/>
    </xf>
    <xf numFmtId="0" fontId="5" fillId="3" borderId="9" xfId="0" applyFont="1" applyFill="1" applyBorder="1"/>
    <xf numFmtId="0" fontId="3" fillId="2" borderId="78" xfId="0" applyFont="1" applyFill="1" applyBorder="1" applyAlignment="1">
      <alignment horizontal="center" vertical="center"/>
    </xf>
  </cellXfs>
  <cellStyles count="46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Hyperlink" xfId="45" xr:uid="{CB6A5106-6354-46BA-947A-797F278E78A9}"/>
    <cellStyle name="Incorrecto" xfId="10" builtinId="27" customBuiltin="1"/>
    <cellStyle name="Millares" xfId="1" builtinId="3"/>
    <cellStyle name="Moneda" xfId="3" builtinId="4"/>
    <cellStyle name="Neutral" xfId="11" builtinId="28" customBuiltin="1"/>
    <cellStyle name="Normal" xfId="0" builtinId="0"/>
    <cellStyle name="Notas" xfId="18" builtinId="10" customBuiltin="1"/>
    <cellStyle name="Porcentaje" xfId="2" builtinId="5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espinosa\Downloads\DatosEstad&#237;sticos%20(7).xlsx" TargetMode="External"/><Relationship Id="rId1" Type="http://schemas.openxmlformats.org/officeDocument/2006/relationships/externalLinkPath" Target="https://outlook.office.com/Users/iespinosa/Downloads/DatosEstad&#237;sticos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Data"/>
      <sheetName val="Hoja1"/>
      <sheetName val="DB_No_Iniciado"/>
      <sheetName val="DB_EventosFormativos"/>
      <sheetName val="DatosEstadísticos (7)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R74"/>
  <sheetViews>
    <sheetView tabSelected="1" topLeftCell="D7" zoomScale="80" zoomScaleNormal="80" workbookViewId="0">
      <selection activeCell="E17" sqref="E17"/>
    </sheetView>
  </sheetViews>
  <sheetFormatPr baseColWidth="10" defaultColWidth="11.42578125" defaultRowHeight="15"/>
  <cols>
    <col min="1" max="1" width="11.42578125" style="39"/>
    <col min="2" max="2" width="74" bestFit="1" customWidth="1"/>
    <col min="3" max="3" width="74.28515625" bestFit="1" customWidth="1"/>
    <col min="4" max="4" width="20.5703125" customWidth="1"/>
    <col min="5" max="5" width="22.5703125" customWidth="1"/>
    <col min="6" max="6" width="19.5703125" bestFit="1" customWidth="1"/>
    <col min="7" max="8" width="22.5703125" bestFit="1" customWidth="1"/>
    <col min="9" max="9" width="21" bestFit="1" customWidth="1"/>
    <col min="10" max="10" width="29.7109375" customWidth="1"/>
    <col min="11" max="11" width="25" customWidth="1"/>
    <col min="12" max="12" width="19.140625" customWidth="1"/>
    <col min="13" max="14" width="19.5703125" bestFit="1" customWidth="1"/>
    <col min="15" max="15" width="27" customWidth="1"/>
    <col min="16" max="16" width="12.28515625" customWidth="1"/>
    <col min="18" max="18" width="15" bestFit="1" customWidth="1"/>
  </cols>
  <sheetData>
    <row r="3" spans="2:18" ht="15.75" thickBot="1"/>
    <row r="4" spans="2:18" ht="16.5" thickBot="1">
      <c r="B4" s="226" t="s">
        <v>0</v>
      </c>
      <c r="C4" s="227" t="s">
        <v>1</v>
      </c>
      <c r="D4" s="227"/>
      <c r="E4" s="228"/>
      <c r="F4" s="229" t="s">
        <v>2</v>
      </c>
      <c r="G4" s="227"/>
      <c r="H4" s="228"/>
      <c r="I4" s="229" t="s">
        <v>3</v>
      </c>
      <c r="J4" s="227"/>
      <c r="K4" s="228"/>
      <c r="L4" s="229" t="s">
        <v>4</v>
      </c>
      <c r="M4" s="227"/>
      <c r="N4" s="228"/>
      <c r="O4" s="230" t="s">
        <v>5</v>
      </c>
      <c r="P4" s="224" t="s">
        <v>6</v>
      </c>
    </row>
    <row r="5" spans="2:18" ht="16.5" thickBot="1">
      <c r="B5" s="269"/>
      <c r="C5" s="127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3" t="s">
        <v>12</v>
      </c>
      <c r="I5" s="1" t="s">
        <v>13</v>
      </c>
      <c r="J5" s="2" t="s">
        <v>14</v>
      </c>
      <c r="K5" s="3" t="s">
        <v>15</v>
      </c>
      <c r="L5" s="1" t="s">
        <v>16</v>
      </c>
      <c r="M5" s="2" t="s">
        <v>17</v>
      </c>
      <c r="N5" s="3" t="s">
        <v>18</v>
      </c>
      <c r="O5" s="231"/>
      <c r="P5" s="225"/>
    </row>
    <row r="6" spans="2:18" ht="25.5" customHeight="1" thickBot="1">
      <c r="B6" s="268" t="s">
        <v>19</v>
      </c>
      <c r="C6" s="128">
        <v>0</v>
      </c>
      <c r="D6" s="50">
        <v>16</v>
      </c>
      <c r="E6" s="50">
        <v>44</v>
      </c>
      <c r="F6" s="50"/>
      <c r="G6" s="50"/>
      <c r="H6" s="50"/>
      <c r="I6" s="50"/>
      <c r="J6" s="50"/>
      <c r="K6" s="50"/>
      <c r="L6" s="50"/>
      <c r="M6" s="50"/>
      <c r="N6" s="50"/>
      <c r="O6" s="51">
        <f>SUM(C6:N6)</f>
        <v>60</v>
      </c>
      <c r="P6" s="52">
        <f t="shared" ref="P6:P17" si="0">O6/$O$17</f>
        <v>1.8656716417910446E-2</v>
      </c>
    </row>
    <row r="7" spans="2:18" ht="25.5" customHeight="1" thickBot="1">
      <c r="B7" s="131" t="s">
        <v>20</v>
      </c>
      <c r="C7" s="128">
        <v>37</v>
      </c>
      <c r="D7" s="50">
        <v>19</v>
      </c>
      <c r="E7" s="50">
        <v>48</v>
      </c>
      <c r="F7" s="50"/>
      <c r="G7" s="50"/>
      <c r="H7" s="50"/>
      <c r="I7" s="50"/>
      <c r="J7" s="50"/>
      <c r="K7" s="50"/>
      <c r="L7" s="50"/>
      <c r="M7" s="50"/>
      <c r="N7" s="50"/>
      <c r="O7" s="51">
        <f t="shared" ref="O7:O16" si="1">SUM(C7:N7)</f>
        <v>104</v>
      </c>
      <c r="P7" s="52">
        <f t="shared" si="0"/>
        <v>3.2338308457711441E-2</v>
      </c>
    </row>
    <row r="8" spans="2:18" ht="25.5" customHeight="1" thickBot="1">
      <c r="B8" s="131" t="s">
        <v>21</v>
      </c>
      <c r="C8" s="128">
        <v>17</v>
      </c>
      <c r="D8" s="50">
        <v>0</v>
      </c>
      <c r="E8" s="50">
        <v>0</v>
      </c>
      <c r="F8" s="50"/>
      <c r="G8" s="50"/>
      <c r="H8" s="50"/>
      <c r="I8" s="50"/>
      <c r="J8" s="50"/>
      <c r="K8" s="50"/>
      <c r="L8" s="50"/>
      <c r="M8" s="50"/>
      <c r="N8" s="50"/>
      <c r="O8" s="51">
        <f t="shared" si="1"/>
        <v>17</v>
      </c>
      <c r="P8" s="52">
        <f t="shared" si="0"/>
        <v>5.2860696517412938E-3</v>
      </c>
      <c r="R8" s="79"/>
    </row>
    <row r="9" spans="2:18" ht="25.5" customHeight="1" thickBot="1">
      <c r="B9" s="131" t="s">
        <v>22</v>
      </c>
      <c r="C9" s="128">
        <v>0</v>
      </c>
      <c r="D9" s="50">
        <v>0</v>
      </c>
      <c r="E9" s="50">
        <v>19</v>
      </c>
      <c r="F9" s="50"/>
      <c r="G9" s="50"/>
      <c r="H9" s="50"/>
      <c r="I9" s="50"/>
      <c r="J9" s="50"/>
      <c r="K9" s="50"/>
      <c r="L9" s="50"/>
      <c r="M9" s="50"/>
      <c r="N9" s="50"/>
      <c r="O9" s="51">
        <f t="shared" si="1"/>
        <v>19</v>
      </c>
      <c r="P9" s="52">
        <f t="shared" si="0"/>
        <v>5.9079601990049751E-3</v>
      </c>
    </row>
    <row r="10" spans="2:18" ht="25.5" customHeight="1" thickBot="1">
      <c r="B10" s="131" t="s">
        <v>23</v>
      </c>
      <c r="C10" s="128">
        <v>18</v>
      </c>
      <c r="D10" s="50">
        <v>239</v>
      </c>
      <c r="E10" s="50">
        <v>130</v>
      </c>
      <c r="F10" s="50"/>
      <c r="G10" s="50"/>
      <c r="H10" s="50"/>
      <c r="I10" s="50"/>
      <c r="J10" s="50"/>
      <c r="K10" s="50"/>
      <c r="L10" s="50"/>
      <c r="M10" s="50"/>
      <c r="N10" s="50"/>
      <c r="O10" s="51">
        <f t="shared" si="1"/>
        <v>387</v>
      </c>
      <c r="P10" s="52">
        <f t="shared" si="0"/>
        <v>0.12033582089552239</v>
      </c>
    </row>
    <row r="11" spans="2:18" ht="25.5" customHeight="1" thickBot="1">
      <c r="B11" s="131" t="s">
        <v>24</v>
      </c>
      <c r="C11" s="128">
        <v>0</v>
      </c>
      <c r="D11" s="50">
        <v>224</v>
      </c>
      <c r="E11" s="50">
        <v>35</v>
      </c>
      <c r="F11" s="50"/>
      <c r="G11" s="50"/>
      <c r="H11" s="50"/>
      <c r="I11" s="50"/>
      <c r="J11" s="50"/>
      <c r="K11" s="50"/>
      <c r="L11" s="50"/>
      <c r="M11" s="50"/>
      <c r="N11" s="50"/>
      <c r="O11" s="51">
        <f t="shared" si="1"/>
        <v>259</v>
      </c>
      <c r="P11" s="52">
        <f t="shared" si="0"/>
        <v>8.0534825870646767E-2</v>
      </c>
    </row>
    <row r="12" spans="2:18" ht="25.5" customHeight="1" thickBot="1">
      <c r="B12" s="131" t="s">
        <v>25</v>
      </c>
      <c r="C12" s="128">
        <v>21</v>
      </c>
      <c r="D12" s="50">
        <v>42</v>
      </c>
      <c r="E12" s="50">
        <v>96</v>
      </c>
      <c r="F12" s="50"/>
      <c r="G12" s="50"/>
      <c r="H12" s="50"/>
      <c r="I12" s="50"/>
      <c r="J12" s="50"/>
      <c r="K12" s="50"/>
      <c r="L12" s="50"/>
      <c r="M12" s="50"/>
      <c r="N12" s="50"/>
      <c r="O12" s="51">
        <f t="shared" si="1"/>
        <v>159</v>
      </c>
      <c r="P12" s="52">
        <f t="shared" si="0"/>
        <v>4.9440298507462684E-2</v>
      </c>
    </row>
    <row r="13" spans="2:18" ht="25.5" customHeight="1" thickBot="1">
      <c r="B13" s="131" t="s">
        <v>26</v>
      </c>
      <c r="C13" s="128">
        <v>45</v>
      </c>
      <c r="D13" s="50">
        <v>144</v>
      </c>
      <c r="E13" s="50">
        <v>35</v>
      </c>
      <c r="F13" s="50"/>
      <c r="G13" s="50"/>
      <c r="H13" s="50"/>
      <c r="I13" s="50"/>
      <c r="J13" s="50"/>
      <c r="K13" s="50"/>
      <c r="L13" s="50"/>
      <c r="M13" s="50"/>
      <c r="N13" s="50"/>
      <c r="O13" s="51">
        <f t="shared" si="1"/>
        <v>224</v>
      </c>
      <c r="P13" s="52">
        <f t="shared" si="0"/>
        <v>6.965174129353234E-2</v>
      </c>
    </row>
    <row r="14" spans="2:18" ht="25.5" customHeight="1" thickBot="1">
      <c r="B14" s="131" t="s">
        <v>27</v>
      </c>
      <c r="C14" s="128">
        <v>0</v>
      </c>
      <c r="D14" s="50">
        <v>0</v>
      </c>
      <c r="E14" s="50">
        <v>0</v>
      </c>
      <c r="F14" s="50"/>
      <c r="G14" s="50"/>
      <c r="H14" s="50"/>
      <c r="I14" s="50"/>
      <c r="J14" s="50"/>
      <c r="K14" s="50"/>
      <c r="L14" s="50"/>
      <c r="M14" s="50"/>
      <c r="N14" s="50"/>
      <c r="O14" s="51">
        <f t="shared" si="1"/>
        <v>0</v>
      </c>
      <c r="P14" s="52">
        <f t="shared" si="0"/>
        <v>0</v>
      </c>
      <c r="Q14" s="79"/>
    </row>
    <row r="15" spans="2:18" ht="25.5" customHeight="1" thickBot="1">
      <c r="B15" s="131" t="s">
        <v>28</v>
      </c>
      <c r="C15" s="128">
        <v>17</v>
      </c>
      <c r="D15" s="53">
        <v>0</v>
      </c>
      <c r="E15" s="53">
        <v>0</v>
      </c>
      <c r="F15" s="53"/>
      <c r="G15" s="53"/>
      <c r="H15" s="53"/>
      <c r="I15" s="53"/>
      <c r="J15" s="53"/>
      <c r="K15" s="53"/>
      <c r="L15" s="53"/>
      <c r="M15" s="53"/>
      <c r="N15" s="53"/>
      <c r="O15" s="51">
        <f>SUM(C15:N15)</f>
        <v>17</v>
      </c>
      <c r="P15" s="52">
        <f t="shared" si="0"/>
        <v>5.2860696517412938E-3</v>
      </c>
    </row>
    <row r="16" spans="2:18" ht="25.5" customHeight="1" thickTop="1" thickBot="1">
      <c r="B16" s="132" t="s">
        <v>29</v>
      </c>
      <c r="C16" s="129">
        <v>350</v>
      </c>
      <c r="D16" s="54">
        <v>119</v>
      </c>
      <c r="E16" s="54">
        <v>1501</v>
      </c>
      <c r="F16" s="54"/>
      <c r="G16" s="54"/>
      <c r="H16" s="54"/>
      <c r="I16" s="54"/>
      <c r="J16" s="54"/>
      <c r="K16" s="54"/>
      <c r="L16" s="54"/>
      <c r="M16" s="54"/>
      <c r="N16" s="54"/>
      <c r="O16" s="51">
        <f t="shared" si="1"/>
        <v>1970</v>
      </c>
      <c r="P16" s="52">
        <f t="shared" si="0"/>
        <v>0.61256218905472637</v>
      </c>
    </row>
    <row r="17" spans="2:18" ht="25.5" customHeight="1" thickTop="1" thickBot="1">
      <c r="B17" s="133" t="s">
        <v>229</v>
      </c>
      <c r="C17" s="32">
        <f>SUM(C6:C16)</f>
        <v>505</v>
      </c>
      <c r="D17" s="32">
        <f t="shared" ref="C17:G17" si="2">SUM(D6:D16)</f>
        <v>803</v>
      </c>
      <c r="E17" s="32">
        <f t="shared" si="2"/>
        <v>1908</v>
      </c>
      <c r="F17" s="32">
        <f t="shared" si="2"/>
        <v>0</v>
      </c>
      <c r="G17" s="32">
        <f t="shared" si="2"/>
        <v>0</v>
      </c>
      <c r="H17" s="32">
        <f t="shared" ref="H17:N17" si="3">SUM(H6:H16)</f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123">
        <f>SUM(C17:N17)</f>
        <v>3216</v>
      </c>
      <c r="P17" s="124">
        <f t="shared" si="0"/>
        <v>1</v>
      </c>
    </row>
    <row r="18" spans="2:18" ht="42" customHeight="1">
      <c r="B18" s="133" t="s">
        <v>160</v>
      </c>
      <c r="C18" s="130">
        <v>51</v>
      </c>
      <c r="D18" s="126">
        <v>837</v>
      </c>
      <c r="E18" s="126">
        <v>1789</v>
      </c>
      <c r="F18" s="126"/>
      <c r="G18" s="126"/>
      <c r="H18" s="126"/>
      <c r="I18" s="126"/>
      <c r="J18" s="126"/>
      <c r="K18" s="126"/>
      <c r="L18" s="126"/>
      <c r="M18" s="126"/>
      <c r="N18" s="136"/>
      <c r="O18" s="65">
        <f>SUM(C18:N18)</f>
        <v>2677</v>
      </c>
      <c r="P18" s="122"/>
    </row>
    <row r="19" spans="2:18" ht="25.5" customHeight="1">
      <c r="B19" s="134" t="s">
        <v>161</v>
      </c>
      <c r="C19" s="126">
        <v>0</v>
      </c>
      <c r="D19" s="126">
        <v>0</v>
      </c>
      <c r="E19" s="126">
        <v>497</v>
      </c>
      <c r="F19" s="126"/>
      <c r="G19" s="126"/>
      <c r="H19" s="126"/>
      <c r="I19" s="126"/>
      <c r="J19" s="126"/>
      <c r="K19" s="126"/>
      <c r="L19" s="126"/>
      <c r="M19" s="126"/>
      <c r="N19" s="136"/>
      <c r="O19" s="65">
        <f>SUM(C19:N19)</f>
        <v>497</v>
      </c>
      <c r="P19" s="122"/>
    </row>
    <row r="20" spans="2:18" ht="34.5" customHeight="1" thickBot="1">
      <c r="B20" s="133" t="s">
        <v>159</v>
      </c>
      <c r="C20" s="135">
        <f t="shared" ref="C20:N20" si="4">SUM(C17:C19)</f>
        <v>556</v>
      </c>
      <c r="D20" s="135">
        <f t="shared" si="4"/>
        <v>1640</v>
      </c>
      <c r="E20" s="135">
        <f t="shared" si="4"/>
        <v>4194</v>
      </c>
      <c r="F20" s="135">
        <f t="shared" si="4"/>
        <v>0</v>
      </c>
      <c r="G20" s="135">
        <f t="shared" si="4"/>
        <v>0</v>
      </c>
      <c r="H20" s="135">
        <f t="shared" si="4"/>
        <v>0</v>
      </c>
      <c r="I20" s="135">
        <f t="shared" si="4"/>
        <v>0</v>
      </c>
      <c r="J20" s="135">
        <f t="shared" si="4"/>
        <v>0</v>
      </c>
      <c r="K20" s="135">
        <f t="shared" si="4"/>
        <v>0</v>
      </c>
      <c r="L20" s="135">
        <f t="shared" si="4"/>
        <v>0</v>
      </c>
      <c r="M20" s="135">
        <f t="shared" si="4"/>
        <v>0</v>
      </c>
      <c r="N20" s="135">
        <f t="shared" si="4"/>
        <v>0</v>
      </c>
      <c r="O20" s="137">
        <f>SUM(C20:N20)</f>
        <v>6390</v>
      </c>
      <c r="P20" s="122"/>
    </row>
    <row r="21" spans="2:18" ht="22.5" customHeight="1">
      <c r="B21" s="64" t="s">
        <v>30</v>
      </c>
      <c r="C21" s="63">
        <v>613</v>
      </c>
      <c r="D21" s="63">
        <v>1703</v>
      </c>
      <c r="E21" s="63">
        <v>1205</v>
      </c>
      <c r="F21" s="63"/>
      <c r="G21" s="63"/>
      <c r="H21" s="63"/>
      <c r="I21" s="63"/>
      <c r="J21" s="63"/>
      <c r="K21" s="63"/>
      <c r="L21" s="63"/>
      <c r="M21" s="63"/>
      <c r="N21" s="163"/>
      <c r="O21" s="65">
        <f>SUM(C21:N21)</f>
        <v>3521</v>
      </c>
      <c r="P21" s="104"/>
    </row>
    <row r="22" spans="2:18" ht="22.5" customHeight="1">
      <c r="B22" s="71" t="s">
        <v>31</v>
      </c>
      <c r="C22" s="72">
        <v>52</v>
      </c>
      <c r="D22" s="72">
        <v>37</v>
      </c>
      <c r="E22" s="72">
        <v>102</v>
      </c>
      <c r="F22" s="72"/>
      <c r="G22" s="72"/>
      <c r="H22" s="72"/>
      <c r="I22" s="72"/>
      <c r="J22" s="72"/>
      <c r="K22" s="72"/>
      <c r="L22" s="72"/>
      <c r="M22" s="72"/>
      <c r="N22" s="73"/>
      <c r="O22" s="74">
        <f t="shared" ref="O22:O23" si="5">SUM(C22:N22)</f>
        <v>191</v>
      </c>
      <c r="P22" s="75"/>
    </row>
    <row r="23" spans="2:18" ht="22.5" customHeight="1">
      <c r="B23" s="67" t="s">
        <v>32</v>
      </c>
      <c r="C23" s="68">
        <v>12</v>
      </c>
      <c r="D23" s="68">
        <v>29</v>
      </c>
      <c r="E23" s="68">
        <v>52</v>
      </c>
      <c r="F23" s="68"/>
      <c r="G23" s="68"/>
      <c r="H23" s="68"/>
      <c r="I23" s="68"/>
      <c r="J23" s="68"/>
      <c r="K23" s="68"/>
      <c r="L23" s="68"/>
      <c r="M23" s="68"/>
      <c r="N23" s="76"/>
      <c r="O23" s="69">
        <f t="shared" si="5"/>
        <v>93</v>
      </c>
      <c r="P23" s="77"/>
      <c r="R23" s="114"/>
    </row>
    <row r="24" spans="2:18" ht="22.5" customHeight="1">
      <c r="B24" s="4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78"/>
    </row>
    <row r="25" spans="2:18" ht="15.75" thickBot="1"/>
    <row r="26" spans="2:18" ht="19.5" thickBot="1">
      <c r="D26" s="15" t="s">
        <v>7</v>
      </c>
      <c r="E26" s="16" t="s">
        <v>8</v>
      </c>
      <c r="F26" s="17" t="s">
        <v>9</v>
      </c>
      <c r="G26" s="28" t="s">
        <v>10</v>
      </c>
      <c r="H26" s="15" t="s">
        <v>11</v>
      </c>
      <c r="I26" s="16" t="s">
        <v>12</v>
      </c>
      <c r="J26" s="16" t="s">
        <v>13</v>
      </c>
      <c r="K26" s="16" t="s">
        <v>14</v>
      </c>
      <c r="L26" s="16" t="s">
        <v>15</v>
      </c>
      <c r="M26" s="16" t="s">
        <v>16</v>
      </c>
      <c r="N26" s="16" t="s">
        <v>17</v>
      </c>
      <c r="O26" s="16" t="s">
        <v>18</v>
      </c>
      <c r="P26" s="16" t="s">
        <v>33</v>
      </c>
    </row>
    <row r="27" spans="2:18" ht="19.5" customHeight="1">
      <c r="B27" s="213" t="s">
        <v>34</v>
      </c>
      <c r="C27" s="214"/>
      <c r="D27" s="184"/>
      <c r="E27" s="187"/>
      <c r="F27" s="27"/>
      <c r="G27" s="27"/>
      <c r="H27" s="27"/>
      <c r="I27" s="27"/>
      <c r="J27" s="27"/>
      <c r="K27" s="27"/>
      <c r="L27" s="6"/>
      <c r="M27" s="6"/>
      <c r="N27" s="6"/>
      <c r="O27" s="6"/>
      <c r="P27" s="46">
        <f>SUM(D27:O27)</f>
        <v>0</v>
      </c>
    </row>
    <row r="28" spans="2:18" ht="19.5" customHeight="1">
      <c r="B28" s="215" t="s">
        <v>35</v>
      </c>
      <c r="C28" s="216"/>
      <c r="D28" s="188">
        <v>0</v>
      </c>
      <c r="E28" s="188">
        <v>1</v>
      </c>
      <c r="F28" s="188">
        <v>0</v>
      </c>
      <c r="G28" s="6"/>
      <c r="H28" s="6"/>
      <c r="I28" s="6"/>
      <c r="J28" s="6"/>
      <c r="K28" s="27"/>
      <c r="L28" s="27"/>
      <c r="M28" s="27"/>
      <c r="N28" s="160"/>
      <c r="O28" s="6"/>
      <c r="P28" s="46">
        <f t="shared" ref="P28:P35" si="6">SUM(D28:O28)</f>
        <v>1</v>
      </c>
    </row>
    <row r="29" spans="2:18" ht="19.5" customHeight="1">
      <c r="B29" s="215" t="s">
        <v>36</v>
      </c>
      <c r="C29" s="216"/>
      <c r="D29" s="188">
        <v>29</v>
      </c>
      <c r="E29" s="188">
        <v>29</v>
      </c>
      <c r="F29" s="188">
        <v>163</v>
      </c>
      <c r="G29" s="6"/>
      <c r="H29" s="6"/>
      <c r="I29" s="6"/>
      <c r="J29" s="6"/>
      <c r="K29" s="27"/>
      <c r="L29" s="27"/>
      <c r="M29" s="27"/>
      <c r="N29" s="160"/>
      <c r="O29" s="6"/>
      <c r="P29" s="46">
        <f t="shared" si="6"/>
        <v>221</v>
      </c>
    </row>
    <row r="30" spans="2:18" ht="19.5" customHeight="1">
      <c r="B30" s="215" t="s">
        <v>37</v>
      </c>
      <c r="C30" s="216"/>
      <c r="D30" s="188">
        <v>2</v>
      </c>
      <c r="E30" s="188">
        <v>4</v>
      </c>
      <c r="F30" s="188">
        <v>46</v>
      </c>
      <c r="G30" s="6"/>
      <c r="H30" s="6"/>
      <c r="I30" s="6"/>
      <c r="J30" s="6"/>
      <c r="K30" s="27"/>
      <c r="L30" s="27"/>
      <c r="M30" s="27"/>
      <c r="N30" s="160"/>
      <c r="O30" s="6"/>
      <c r="P30" s="46">
        <f t="shared" si="6"/>
        <v>52</v>
      </c>
    </row>
    <row r="31" spans="2:18" ht="19.5" customHeight="1">
      <c r="B31" s="215" t="s">
        <v>38</v>
      </c>
      <c r="C31" s="216"/>
      <c r="D31" s="187">
        <v>89</v>
      </c>
      <c r="E31" s="187">
        <v>138</v>
      </c>
      <c r="F31" s="188">
        <v>108</v>
      </c>
      <c r="G31" s="6"/>
      <c r="H31" s="6"/>
      <c r="I31" s="6"/>
      <c r="J31" s="6"/>
      <c r="K31" s="27"/>
      <c r="L31" s="27"/>
      <c r="M31" s="27"/>
      <c r="N31" s="160"/>
      <c r="O31" s="6"/>
      <c r="P31" s="46">
        <f t="shared" si="6"/>
        <v>335</v>
      </c>
    </row>
    <row r="32" spans="2:18" ht="19.5" customHeight="1">
      <c r="B32" s="215" t="s">
        <v>39</v>
      </c>
      <c r="C32" s="216"/>
      <c r="D32" s="187">
        <v>436</v>
      </c>
      <c r="E32" s="187">
        <v>631</v>
      </c>
      <c r="F32" s="188">
        <v>2088</v>
      </c>
      <c r="G32" s="6"/>
      <c r="H32" s="6"/>
      <c r="I32" s="6"/>
      <c r="J32" s="6"/>
      <c r="K32" s="35"/>
      <c r="L32" s="27"/>
      <c r="M32" s="27"/>
      <c r="N32" s="160"/>
      <c r="O32" s="6"/>
      <c r="P32" s="46">
        <f t="shared" si="6"/>
        <v>3155</v>
      </c>
    </row>
    <row r="33" spans="2:16" ht="19.5" customHeight="1">
      <c r="B33" s="222" t="s">
        <v>152</v>
      </c>
      <c r="C33" s="223"/>
      <c r="D33" s="187">
        <v>51</v>
      </c>
      <c r="E33" s="187">
        <v>837</v>
      </c>
      <c r="F33" s="188">
        <v>1789</v>
      </c>
      <c r="G33" s="6"/>
      <c r="H33" s="6"/>
      <c r="I33" s="6"/>
      <c r="J33" s="6"/>
      <c r="K33" s="35"/>
      <c r="L33" s="27"/>
      <c r="M33" s="27"/>
      <c r="N33" s="160"/>
      <c r="O33" s="6"/>
      <c r="P33" s="46">
        <f t="shared" si="6"/>
        <v>2677</v>
      </c>
    </row>
    <row r="34" spans="2:16" ht="19.5" customHeight="1">
      <c r="B34" s="215" t="s">
        <v>40</v>
      </c>
      <c r="C34" s="216"/>
      <c r="D34" s="189">
        <v>210</v>
      </c>
      <c r="E34" s="189">
        <v>440</v>
      </c>
      <c r="F34" s="188">
        <v>1111</v>
      </c>
      <c r="G34" s="34"/>
      <c r="H34" s="34"/>
      <c r="I34" s="34"/>
      <c r="J34" s="34"/>
      <c r="K34" s="27"/>
      <c r="L34" s="27"/>
      <c r="M34" s="27"/>
      <c r="N34" s="160"/>
      <c r="O34" s="6"/>
      <c r="P34" s="46">
        <f t="shared" si="6"/>
        <v>1761</v>
      </c>
    </row>
    <row r="35" spans="2:16" ht="19.5" customHeight="1" thickBot="1">
      <c r="B35" s="217" t="s">
        <v>41</v>
      </c>
      <c r="C35" s="218"/>
      <c r="D35" s="189">
        <v>346</v>
      </c>
      <c r="E35" s="189">
        <v>1200</v>
      </c>
      <c r="F35" s="188">
        <v>3083</v>
      </c>
      <c r="G35" s="34"/>
      <c r="H35" s="34"/>
      <c r="I35" s="34"/>
      <c r="J35" s="34"/>
      <c r="K35" s="35"/>
      <c r="L35" s="27"/>
      <c r="M35" s="27"/>
      <c r="N35" s="160"/>
      <c r="O35" s="6"/>
      <c r="P35" s="46">
        <f t="shared" si="6"/>
        <v>4629</v>
      </c>
    </row>
    <row r="36" spans="2:16" ht="15.75" thickBot="1">
      <c r="B36" s="4"/>
      <c r="C36" s="4"/>
      <c r="D36" s="36"/>
      <c r="E36" s="36"/>
      <c r="F36" s="37"/>
      <c r="G36" s="37"/>
      <c r="H36" s="38"/>
      <c r="I36" s="38"/>
      <c r="J36" s="38"/>
      <c r="L36" s="4"/>
      <c r="P36" s="47"/>
    </row>
    <row r="37" spans="2:16" ht="21">
      <c r="B37" s="219" t="s">
        <v>42</v>
      </c>
      <c r="C37" s="220"/>
      <c r="D37" s="189">
        <v>23</v>
      </c>
      <c r="E37" s="189">
        <v>27</v>
      </c>
      <c r="F37" s="189">
        <v>1634</v>
      </c>
      <c r="G37" s="40"/>
      <c r="H37" s="42"/>
      <c r="I37" s="42"/>
      <c r="J37" s="42"/>
      <c r="K37" s="138"/>
      <c r="L37" s="155"/>
      <c r="M37" s="155"/>
      <c r="N37" s="161"/>
      <c r="O37" s="43"/>
      <c r="P37" s="48">
        <f>SUM(D37:O37)</f>
        <v>1684</v>
      </c>
    </row>
    <row r="38" spans="2:16" ht="21">
      <c r="B38" s="215" t="s">
        <v>43</v>
      </c>
      <c r="C38" s="221"/>
      <c r="D38" s="189">
        <v>11</v>
      </c>
      <c r="E38" s="189">
        <v>3</v>
      </c>
      <c r="F38" s="189">
        <v>363</v>
      </c>
      <c r="G38" s="33"/>
      <c r="H38" s="34"/>
      <c r="I38" s="34"/>
      <c r="J38" s="34"/>
      <c r="K38" s="35"/>
      <c r="L38" s="27"/>
      <c r="M38" s="27"/>
      <c r="N38" s="160"/>
      <c r="O38" s="6"/>
      <c r="P38" s="49">
        <f t="shared" ref="P38:P39" si="7">SUM(D38:O38)</f>
        <v>377</v>
      </c>
    </row>
    <row r="39" spans="2:16" ht="21.75" thickBot="1">
      <c r="B39" s="211" t="s">
        <v>44</v>
      </c>
      <c r="C39" s="212"/>
      <c r="D39" s="189">
        <v>12</v>
      </c>
      <c r="E39" s="189">
        <v>24</v>
      </c>
      <c r="F39" s="189">
        <v>1271</v>
      </c>
      <c r="G39" s="41"/>
      <c r="H39" s="44"/>
      <c r="I39" s="44"/>
      <c r="J39" s="44"/>
      <c r="K39" s="139"/>
      <c r="L39" s="156"/>
      <c r="M39" s="156"/>
      <c r="N39" s="162"/>
      <c r="O39" s="45"/>
      <c r="P39" s="125">
        <f t="shared" si="7"/>
        <v>1307</v>
      </c>
    </row>
    <row r="41" spans="2:16">
      <c r="G41" s="35"/>
    </row>
    <row r="42" spans="2:16">
      <c r="G42" s="35"/>
    </row>
    <row r="43" spans="2:16">
      <c r="C43" s="5"/>
      <c r="D43" s="5"/>
    </row>
    <row r="44" spans="2:16" ht="15.75" thickBot="1">
      <c r="D44" s="5"/>
    </row>
    <row r="45" spans="2:16" ht="19.5" thickBot="1">
      <c r="D45" s="15" t="s">
        <v>7</v>
      </c>
      <c r="E45" s="16" t="s">
        <v>8</v>
      </c>
      <c r="F45" s="17" t="s">
        <v>9</v>
      </c>
      <c r="G45" s="28" t="s">
        <v>10</v>
      </c>
      <c r="H45" s="15" t="s">
        <v>11</v>
      </c>
      <c r="I45" s="16" t="s">
        <v>12</v>
      </c>
      <c r="J45" s="16" t="s">
        <v>13</v>
      </c>
      <c r="K45" s="16" t="s">
        <v>14</v>
      </c>
      <c r="L45" s="16" t="s">
        <v>15</v>
      </c>
      <c r="M45" s="16" t="s">
        <v>16</v>
      </c>
      <c r="N45" s="16" t="s">
        <v>17</v>
      </c>
      <c r="O45" s="16" t="s">
        <v>18</v>
      </c>
      <c r="P45" s="16" t="s">
        <v>33</v>
      </c>
    </row>
    <row r="46" spans="2:16" ht="16.5" thickBot="1">
      <c r="B46" s="22" t="s">
        <v>45</v>
      </c>
      <c r="C46" s="23"/>
      <c r="D46" s="5"/>
    </row>
    <row r="47" spans="2:16" ht="16.5" thickBot="1">
      <c r="B47" s="24" t="s">
        <v>46</v>
      </c>
      <c r="C47" s="22"/>
      <c r="D47" s="5"/>
    </row>
    <row r="48" spans="2:16" ht="15.75" thickBot="1">
      <c r="C48" s="5"/>
      <c r="D48" s="5"/>
    </row>
    <row r="49" spans="2:15" ht="16.5" thickBot="1">
      <c r="B49" s="248"/>
      <c r="C49" s="229" t="s">
        <v>1</v>
      </c>
      <c r="D49" s="227"/>
      <c r="E49" s="228"/>
      <c r="F49" s="229" t="s">
        <v>2</v>
      </c>
      <c r="G49" s="227"/>
      <c r="H49" s="228"/>
      <c r="I49" s="229" t="s">
        <v>3</v>
      </c>
      <c r="J49" s="227"/>
      <c r="K49" s="228"/>
      <c r="L49" s="229" t="s">
        <v>4</v>
      </c>
      <c r="M49" s="227"/>
      <c r="N49" s="228"/>
      <c r="O49" s="230" t="s">
        <v>5</v>
      </c>
    </row>
    <row r="50" spans="2:15" ht="16.5" thickBot="1">
      <c r="B50" s="249"/>
      <c r="C50" s="1" t="s">
        <v>7</v>
      </c>
      <c r="D50" s="2" t="s">
        <v>8</v>
      </c>
      <c r="E50" s="2" t="s">
        <v>9</v>
      </c>
      <c r="F50" s="2" t="s">
        <v>10</v>
      </c>
      <c r="G50" s="2" t="s">
        <v>11</v>
      </c>
      <c r="H50" s="3" t="s">
        <v>12</v>
      </c>
      <c r="I50" s="1" t="s">
        <v>13</v>
      </c>
      <c r="J50" s="2" t="s">
        <v>14</v>
      </c>
      <c r="K50" s="3" t="s">
        <v>15</v>
      </c>
      <c r="L50" s="1" t="s">
        <v>16</v>
      </c>
      <c r="M50" s="2" t="s">
        <v>17</v>
      </c>
      <c r="N50" s="3" t="s">
        <v>18</v>
      </c>
      <c r="O50" s="247"/>
    </row>
    <row r="51" spans="2:15" ht="27.75" customHeight="1">
      <c r="B51" s="105" t="s">
        <v>47</v>
      </c>
      <c r="C51" s="106">
        <v>0</v>
      </c>
      <c r="D51" s="106">
        <v>0</v>
      </c>
      <c r="E51" s="106">
        <v>0</v>
      </c>
      <c r="F51" s="106">
        <v>0</v>
      </c>
      <c r="G51" s="106"/>
      <c r="H51" s="106"/>
      <c r="I51" s="106"/>
      <c r="J51" s="106"/>
      <c r="K51" s="106"/>
      <c r="L51" s="106"/>
      <c r="M51" s="106"/>
      <c r="N51" s="106"/>
      <c r="O51" s="107">
        <f>SUM(C51:N51)</f>
        <v>0</v>
      </c>
    </row>
    <row r="52" spans="2:15" ht="28.5" customHeight="1">
      <c r="B52" s="27" t="s">
        <v>38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>
        <v>0</v>
      </c>
    </row>
    <row r="56" spans="2:15" ht="18.75">
      <c r="B56" s="21" t="s">
        <v>48</v>
      </c>
    </row>
    <row r="57" spans="2:15" ht="14.25" customHeight="1" thickBot="1"/>
    <row r="58" spans="2:15" ht="15.75" hidden="1" customHeight="1" thickBot="1"/>
    <row r="59" spans="2:15" ht="15.75" hidden="1" customHeight="1" thickBot="1"/>
    <row r="60" spans="2:15" ht="29.25" customHeight="1" thickBot="1">
      <c r="B60" s="236" t="s">
        <v>49</v>
      </c>
      <c r="C60" s="237"/>
      <c r="D60" s="237"/>
      <c r="E60" s="238"/>
      <c r="K60" s="250" t="s">
        <v>50</v>
      </c>
      <c r="L60" s="250"/>
      <c r="M60" s="250"/>
    </row>
    <row r="61" spans="2:15" ht="29.25" customHeight="1" thickBot="1">
      <c r="B61" s="19"/>
      <c r="C61" s="20"/>
      <c r="D61" s="18" t="s">
        <v>51</v>
      </c>
      <c r="E61" s="92" t="s">
        <v>52</v>
      </c>
      <c r="F61" s="239" t="s">
        <v>53</v>
      </c>
      <c r="G61" s="240"/>
      <c r="K61" s="70" t="s">
        <v>54</v>
      </c>
      <c r="L61" s="254">
        <v>6489</v>
      </c>
      <c r="M61" s="254"/>
    </row>
    <row r="62" spans="2:15" ht="33" customHeight="1" thickBot="1">
      <c r="B62" s="55" t="s">
        <v>55</v>
      </c>
      <c r="C62" s="56"/>
      <c r="D62" s="91"/>
      <c r="E62" s="100">
        <f>+SUM(D29:O29)</f>
        <v>221</v>
      </c>
      <c r="F62" s="241">
        <f>+D62-E62</f>
        <v>-221</v>
      </c>
      <c r="G62" s="242"/>
      <c r="K62" s="108">
        <v>2021</v>
      </c>
      <c r="L62" s="254">
        <v>48578</v>
      </c>
      <c r="M62" s="254"/>
    </row>
    <row r="63" spans="2:15" ht="33.75" customHeight="1" thickBot="1">
      <c r="B63" s="57" t="s">
        <v>56</v>
      </c>
      <c r="C63" s="58"/>
      <c r="D63" s="93"/>
      <c r="E63" s="101">
        <f>+SUM(D32:O32)</f>
        <v>3155</v>
      </c>
      <c r="F63" s="243">
        <f>+D63-E63</f>
        <v>-3155</v>
      </c>
      <c r="G63" s="244"/>
      <c r="K63" s="108">
        <v>2022</v>
      </c>
      <c r="L63" s="254">
        <v>34601</v>
      </c>
      <c r="M63" s="254"/>
    </row>
    <row r="64" spans="2:15" ht="34.5" customHeight="1" thickBot="1">
      <c r="B64" s="59" t="s">
        <v>57</v>
      </c>
      <c r="C64" s="60"/>
      <c r="D64" s="94"/>
      <c r="E64" s="102">
        <f>+SUM(D31:O31)</f>
        <v>335</v>
      </c>
      <c r="F64" s="245">
        <f>+D64-E64</f>
        <v>-335</v>
      </c>
      <c r="G64" s="246"/>
      <c r="K64" s="108">
        <v>2023</v>
      </c>
      <c r="L64" s="258">
        <f>O17</f>
        <v>3216</v>
      </c>
      <c r="M64" s="259"/>
    </row>
    <row r="65" spans="2:13" ht="33" customHeight="1" thickBot="1">
      <c r="B65" s="61" t="s">
        <v>58</v>
      </c>
      <c r="C65" s="86"/>
      <c r="D65" s="95"/>
      <c r="E65" s="103">
        <f>+SUM(D28:O28)</f>
        <v>1</v>
      </c>
      <c r="F65" s="232">
        <f>+D65-E65</f>
        <v>-1</v>
      </c>
      <c r="G65" s="233"/>
      <c r="K65" s="67" t="s">
        <v>33</v>
      </c>
      <c r="L65" s="260">
        <f>SUM(L61:L64)</f>
        <v>92884</v>
      </c>
      <c r="M65" s="260"/>
    </row>
    <row r="66" spans="2:13" ht="33" customHeight="1">
      <c r="B66" s="83" t="s">
        <v>37</v>
      </c>
      <c r="C66" s="82"/>
      <c r="D66" s="96" t="s">
        <v>188</v>
      </c>
      <c r="E66" s="98">
        <f>SUM(D30:O30)</f>
        <v>52</v>
      </c>
      <c r="F66" s="234" t="e">
        <f>+D66-E66</f>
        <v>#VALUE!</v>
      </c>
      <c r="G66" s="235"/>
      <c r="K66" s="251"/>
      <c r="L66" s="252"/>
      <c r="M66" s="253"/>
    </row>
    <row r="67" spans="2:13" ht="26.25" customHeight="1">
      <c r="B67" s="84" t="s">
        <v>59</v>
      </c>
      <c r="C67" s="87"/>
      <c r="D67" s="97">
        <f>SUM(D62:D66)</f>
        <v>0</v>
      </c>
      <c r="E67" s="99">
        <f>SUM(E62:E66)</f>
        <v>3764</v>
      </c>
    </row>
    <row r="68" spans="2:13" ht="34.5" customHeight="1" thickBot="1">
      <c r="B68" s="85" t="s">
        <v>60</v>
      </c>
      <c r="C68" s="88"/>
      <c r="D68" s="185">
        <v>15000</v>
      </c>
      <c r="E68" s="186">
        <f>D68-E67</f>
        <v>11236</v>
      </c>
      <c r="K68" s="255" t="s">
        <v>61</v>
      </c>
      <c r="L68" s="256"/>
      <c r="M68" s="257"/>
    </row>
    <row r="69" spans="2:13" ht="41.25" customHeight="1" thickBot="1">
      <c r="D69" s="89" t="s">
        <v>53</v>
      </c>
      <c r="E69" s="90">
        <f>+D67-E67</f>
        <v>-3764</v>
      </c>
      <c r="K69" s="70" t="s">
        <v>54</v>
      </c>
      <c r="L69" s="261">
        <v>106</v>
      </c>
      <c r="M69" s="261"/>
    </row>
    <row r="70" spans="2:13" ht="29.25" customHeight="1">
      <c r="K70" s="70">
        <v>2021</v>
      </c>
      <c r="L70" s="261">
        <v>485</v>
      </c>
      <c r="M70" s="261"/>
    </row>
    <row r="71" spans="2:13" ht="15.75">
      <c r="K71" s="70">
        <v>2022</v>
      </c>
      <c r="L71" s="262">
        <v>575</v>
      </c>
      <c r="M71" s="262"/>
    </row>
    <row r="72" spans="2:13" ht="15.75">
      <c r="K72" s="70">
        <v>2023</v>
      </c>
      <c r="L72" s="263">
        <f>SUM(C23:N23)</f>
        <v>93</v>
      </c>
      <c r="M72" s="264"/>
    </row>
    <row r="73" spans="2:13" ht="21">
      <c r="K73" s="80" t="s">
        <v>33</v>
      </c>
      <c r="L73" s="265">
        <f>SUM(L69:L72)</f>
        <v>1259</v>
      </c>
      <c r="M73" s="265"/>
    </row>
    <row r="74" spans="2:13">
      <c r="K74" s="70"/>
      <c r="L74" s="254"/>
      <c r="M74" s="254"/>
    </row>
  </sheetData>
  <mergeCells count="46">
    <mergeCell ref="K60:M60"/>
    <mergeCell ref="K66:M66"/>
    <mergeCell ref="L74:M74"/>
    <mergeCell ref="K68:M68"/>
    <mergeCell ref="L61:M61"/>
    <mergeCell ref="L62:M62"/>
    <mergeCell ref="L63:M63"/>
    <mergeCell ref="L64:M64"/>
    <mergeCell ref="L65:M65"/>
    <mergeCell ref="L69:M69"/>
    <mergeCell ref="L70:M70"/>
    <mergeCell ref="L71:M71"/>
    <mergeCell ref="L72:M72"/>
    <mergeCell ref="L73:M73"/>
    <mergeCell ref="O49:O50"/>
    <mergeCell ref="B49:B50"/>
    <mergeCell ref="C49:E49"/>
    <mergeCell ref="F49:H49"/>
    <mergeCell ref="I49:K49"/>
    <mergeCell ref="L49:N49"/>
    <mergeCell ref="F65:G65"/>
    <mergeCell ref="F66:G66"/>
    <mergeCell ref="B60:E60"/>
    <mergeCell ref="F61:G61"/>
    <mergeCell ref="F62:G62"/>
    <mergeCell ref="F63:G63"/>
    <mergeCell ref="F64:G64"/>
    <mergeCell ref="P4:P5"/>
    <mergeCell ref="B4:B5"/>
    <mergeCell ref="C4:E4"/>
    <mergeCell ref="F4:H4"/>
    <mergeCell ref="I4:K4"/>
    <mergeCell ref="L4:N4"/>
    <mergeCell ref="O4:O5"/>
    <mergeCell ref="B39:C39"/>
    <mergeCell ref="B27:C27"/>
    <mergeCell ref="B28:C28"/>
    <mergeCell ref="B29:C29"/>
    <mergeCell ref="B30:C30"/>
    <mergeCell ref="B31:C31"/>
    <mergeCell ref="B32:C32"/>
    <mergeCell ref="B34:C34"/>
    <mergeCell ref="B35:C35"/>
    <mergeCell ref="B37:C37"/>
    <mergeCell ref="B38:C38"/>
    <mergeCell ref="B33:C33"/>
  </mergeCells>
  <phoneticPr fontId="9" type="noConversion"/>
  <pageMargins left="0.7" right="0.7" top="0.75" bottom="0.75" header="0.3" footer="0.3"/>
  <pageSetup scale="2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8F462-E4E6-4BAA-BC99-C1F2CCC8E2F5}">
  <dimension ref="A1:R113"/>
  <sheetViews>
    <sheetView topLeftCell="A32" workbookViewId="0">
      <selection activeCell="C69" sqref="C69"/>
    </sheetView>
  </sheetViews>
  <sheetFormatPr baseColWidth="10" defaultColWidth="11.42578125" defaultRowHeight="15"/>
  <cols>
    <col min="1" max="1" width="2.5703125" style="10" customWidth="1"/>
    <col min="2" max="2" width="2" style="10" customWidth="1"/>
    <col min="3" max="3" width="9.7109375" style="10" customWidth="1"/>
    <col min="4" max="4" width="14.85546875" style="10" customWidth="1"/>
    <col min="5" max="5" width="85" customWidth="1"/>
    <col min="6" max="6" width="3.140625" customWidth="1"/>
    <col min="7" max="7" width="2.28515625" customWidth="1"/>
    <col min="18" max="18" width="17" customWidth="1"/>
  </cols>
  <sheetData>
    <row r="1" spans="1:18" ht="15.75" thickBot="1">
      <c r="F1" s="4" t="s">
        <v>72</v>
      </c>
    </row>
    <row r="2" spans="1:18" ht="16.5" thickBot="1">
      <c r="A2" s="8" t="s">
        <v>73</v>
      </c>
      <c r="B2" s="29"/>
      <c r="C2" s="29"/>
      <c r="D2" s="29" t="s">
        <v>74</v>
      </c>
      <c r="E2" s="7" t="s">
        <v>75</v>
      </c>
      <c r="F2" s="227" t="s">
        <v>1</v>
      </c>
      <c r="G2" s="227"/>
      <c r="H2" s="228"/>
      <c r="I2" s="229" t="s">
        <v>2</v>
      </c>
      <c r="J2" s="227"/>
      <c r="K2" s="228"/>
      <c r="L2" s="229" t="s">
        <v>3</v>
      </c>
      <c r="M2" s="227"/>
      <c r="N2" s="228"/>
      <c r="O2" s="229" t="s">
        <v>4</v>
      </c>
      <c r="P2" s="227"/>
      <c r="Q2" s="228"/>
      <c r="R2" s="230" t="s">
        <v>5</v>
      </c>
    </row>
    <row r="3" spans="1:18" ht="16.5" thickBot="1">
      <c r="A3" s="168" t="s">
        <v>215</v>
      </c>
      <c r="B3" s="168" t="s">
        <v>8</v>
      </c>
      <c r="C3" s="168" t="s">
        <v>9</v>
      </c>
      <c r="D3" s="168"/>
      <c r="E3" s="169"/>
      <c r="F3" s="191" t="s">
        <v>7</v>
      </c>
      <c r="G3" s="192" t="s">
        <v>8</v>
      </c>
      <c r="H3" s="192" t="s">
        <v>9</v>
      </c>
      <c r="I3" s="164" t="s">
        <v>10</v>
      </c>
      <c r="J3" s="164" t="s">
        <v>11</v>
      </c>
      <c r="K3" s="165" t="s">
        <v>12</v>
      </c>
      <c r="L3" s="166" t="s">
        <v>13</v>
      </c>
      <c r="M3" s="164" t="s">
        <v>14</v>
      </c>
      <c r="N3" s="165" t="s">
        <v>15</v>
      </c>
      <c r="O3" s="166" t="s">
        <v>16</v>
      </c>
      <c r="P3" s="164" t="s">
        <v>17</v>
      </c>
      <c r="Q3" s="165" t="s">
        <v>18</v>
      </c>
      <c r="R3" s="247"/>
    </row>
    <row r="4" spans="1:18" ht="44.25" customHeight="1">
      <c r="A4" s="81"/>
      <c r="B4" s="81">
        <v>5</v>
      </c>
      <c r="C4" s="81">
        <v>2</v>
      </c>
      <c r="D4" s="25" t="s">
        <v>76</v>
      </c>
      <c r="E4" s="26" t="s">
        <v>67</v>
      </c>
      <c r="F4" s="202"/>
      <c r="G4" s="202">
        <v>106</v>
      </c>
      <c r="H4" s="6">
        <v>59</v>
      </c>
      <c r="R4" s="231"/>
    </row>
    <row r="5" spans="1:18" ht="44.25" customHeight="1">
      <c r="A5" s="81"/>
      <c r="B5" s="81"/>
      <c r="C5" s="81"/>
      <c r="D5" s="25" t="s">
        <v>77</v>
      </c>
      <c r="E5" s="30" t="s">
        <v>78</v>
      </c>
      <c r="F5" s="203"/>
      <c r="G5" s="202"/>
      <c r="H5" s="6"/>
    </row>
    <row r="6" spans="1:18" ht="44.25" customHeight="1">
      <c r="A6" s="81"/>
      <c r="B6" s="81"/>
      <c r="C6" s="81"/>
      <c r="D6" s="25" t="s">
        <v>77</v>
      </c>
      <c r="E6" s="62" t="s">
        <v>79</v>
      </c>
      <c r="F6" s="203"/>
      <c r="G6" s="202"/>
      <c r="H6" s="6"/>
    </row>
    <row r="7" spans="1:18" ht="44.25" customHeight="1">
      <c r="A7" s="81"/>
      <c r="B7" s="81"/>
      <c r="C7" s="81"/>
      <c r="D7" s="25" t="s">
        <v>80</v>
      </c>
      <c r="E7" s="26" t="s">
        <v>81</v>
      </c>
      <c r="F7" s="203"/>
      <c r="G7" s="202"/>
      <c r="H7" s="6"/>
    </row>
    <row r="8" spans="1:18" ht="44.25" customHeight="1">
      <c r="A8" s="150"/>
      <c r="B8" s="150">
        <v>1</v>
      </c>
      <c r="C8" s="150">
        <v>4</v>
      </c>
      <c r="D8" s="145" t="s">
        <v>76</v>
      </c>
      <c r="E8" s="144" t="s">
        <v>82</v>
      </c>
      <c r="F8" s="203"/>
      <c r="G8" s="202">
        <v>21</v>
      </c>
      <c r="H8" s="6">
        <v>87</v>
      </c>
    </row>
    <row r="9" spans="1:18" ht="44.25" customHeight="1">
      <c r="A9" s="31"/>
      <c r="B9" s="31"/>
      <c r="C9" s="31"/>
      <c r="D9" s="9" t="s">
        <v>94</v>
      </c>
      <c r="E9" s="152" t="s">
        <v>156</v>
      </c>
      <c r="F9" s="204"/>
      <c r="G9" s="202"/>
      <c r="H9" s="6"/>
    </row>
    <row r="10" spans="1:18" ht="44.25" customHeight="1">
      <c r="A10" s="31"/>
      <c r="B10" s="31">
        <v>2</v>
      </c>
      <c r="C10" s="31">
        <v>1</v>
      </c>
      <c r="D10" s="9" t="s">
        <v>76</v>
      </c>
      <c r="E10" s="6" t="s">
        <v>83</v>
      </c>
      <c r="F10" s="204"/>
      <c r="G10" s="202">
        <v>49</v>
      </c>
      <c r="H10" s="6">
        <v>27</v>
      </c>
    </row>
    <row r="11" spans="1:18" ht="44.25" customHeight="1">
      <c r="A11" s="31"/>
      <c r="B11" s="31"/>
      <c r="C11" s="31">
        <v>2</v>
      </c>
      <c r="D11" s="9" t="s">
        <v>76</v>
      </c>
      <c r="E11" s="6" t="s">
        <v>84</v>
      </c>
      <c r="F11" s="204"/>
      <c r="G11" s="202"/>
      <c r="H11" s="6">
        <v>31</v>
      </c>
    </row>
    <row r="12" spans="1:18" ht="44.25" customHeight="1">
      <c r="A12" s="31"/>
      <c r="B12" s="31"/>
      <c r="C12" s="31"/>
      <c r="D12" s="9" t="s">
        <v>94</v>
      </c>
      <c r="E12" s="6" t="s">
        <v>146</v>
      </c>
      <c r="F12" s="204"/>
      <c r="G12" s="202"/>
      <c r="H12" s="6"/>
    </row>
    <row r="13" spans="1:18" ht="44.25" customHeight="1">
      <c r="A13" s="31"/>
      <c r="B13" s="31"/>
      <c r="C13" s="31"/>
      <c r="D13" s="9" t="s">
        <v>76</v>
      </c>
      <c r="E13" s="6" t="s">
        <v>85</v>
      </c>
      <c r="F13" s="204"/>
      <c r="G13" s="202"/>
      <c r="H13" s="6"/>
    </row>
    <row r="14" spans="1:18" ht="44.25" customHeight="1">
      <c r="A14" s="31">
        <v>3</v>
      </c>
      <c r="B14" s="31">
        <v>1</v>
      </c>
      <c r="C14" s="31"/>
      <c r="D14" s="9" t="s">
        <v>76</v>
      </c>
      <c r="E14" s="6" t="s">
        <v>86</v>
      </c>
      <c r="F14" s="203">
        <v>34</v>
      </c>
      <c r="G14" s="202">
        <v>19</v>
      </c>
      <c r="H14" s="6"/>
    </row>
    <row r="15" spans="1:18" ht="44.25" customHeight="1">
      <c r="A15" s="31"/>
      <c r="B15" s="31"/>
      <c r="C15" s="31"/>
      <c r="D15" s="9" t="s">
        <v>103</v>
      </c>
      <c r="E15" s="62" t="s">
        <v>146</v>
      </c>
      <c r="F15" s="203"/>
      <c r="G15" s="202"/>
      <c r="H15" s="6"/>
    </row>
    <row r="16" spans="1:18" ht="44.25" customHeight="1">
      <c r="A16" s="150"/>
      <c r="B16" s="150"/>
      <c r="C16" s="150"/>
      <c r="D16" s="145" t="s">
        <v>87</v>
      </c>
      <c r="E16" s="149" t="s">
        <v>127</v>
      </c>
      <c r="F16" s="203"/>
      <c r="G16" s="202"/>
      <c r="H16" s="6"/>
    </row>
    <row r="17" spans="1:8" ht="44.25" customHeight="1">
      <c r="A17" s="31"/>
      <c r="B17" s="31"/>
      <c r="C17" s="31"/>
      <c r="D17" s="9" t="s">
        <v>76</v>
      </c>
      <c r="E17" s="6" t="s">
        <v>158</v>
      </c>
      <c r="F17" s="204"/>
      <c r="G17" s="202"/>
      <c r="H17" s="6"/>
    </row>
    <row r="18" spans="1:8" ht="44.25" customHeight="1">
      <c r="A18" s="31">
        <v>1</v>
      </c>
      <c r="B18" s="31"/>
      <c r="C18" s="31"/>
      <c r="D18" s="9" t="s">
        <v>76</v>
      </c>
      <c r="E18" s="6" t="s">
        <v>88</v>
      </c>
      <c r="F18" s="204">
        <v>20</v>
      </c>
      <c r="G18" s="202"/>
      <c r="H18" s="6"/>
    </row>
    <row r="19" spans="1:8" ht="55.5" customHeight="1">
      <c r="A19" s="31"/>
      <c r="B19" s="31"/>
      <c r="C19" s="31"/>
      <c r="D19" s="9" t="s">
        <v>87</v>
      </c>
      <c r="E19" s="121" t="s">
        <v>193</v>
      </c>
      <c r="F19" s="204"/>
      <c r="G19" s="202"/>
      <c r="H19" s="6"/>
    </row>
    <row r="20" spans="1:8" ht="44.25" customHeight="1">
      <c r="A20" s="31"/>
      <c r="B20" s="31"/>
      <c r="C20" s="31"/>
      <c r="D20" s="9" t="s">
        <v>87</v>
      </c>
      <c r="E20" s="121" t="s">
        <v>162</v>
      </c>
      <c r="F20" s="204"/>
      <c r="G20" s="202"/>
      <c r="H20" s="6"/>
    </row>
    <row r="21" spans="1:8" ht="44.25" customHeight="1">
      <c r="A21" s="31"/>
      <c r="B21" s="31"/>
      <c r="C21" s="31"/>
      <c r="D21" s="31" t="s">
        <v>87</v>
      </c>
      <c r="E21" s="121" t="s">
        <v>191</v>
      </c>
      <c r="F21" s="204"/>
      <c r="G21" s="202"/>
      <c r="H21" s="6"/>
    </row>
    <row r="22" spans="1:8" ht="44.25" customHeight="1">
      <c r="A22" s="31"/>
      <c r="B22" s="31"/>
      <c r="C22" s="31">
        <v>1</v>
      </c>
      <c r="D22" s="31" t="s">
        <v>76</v>
      </c>
      <c r="E22" s="121" t="s">
        <v>187</v>
      </c>
      <c r="F22" s="204"/>
      <c r="G22" s="202"/>
      <c r="H22" s="6"/>
    </row>
    <row r="23" spans="1:8" ht="44.25" customHeight="1">
      <c r="A23" s="31"/>
      <c r="B23" s="31"/>
      <c r="C23" s="31"/>
      <c r="D23" s="31" t="s">
        <v>76</v>
      </c>
      <c r="E23" s="121" t="s">
        <v>197</v>
      </c>
      <c r="F23" s="204"/>
      <c r="G23" s="202"/>
      <c r="H23" s="6"/>
    </row>
    <row r="24" spans="1:8" ht="44.25" customHeight="1">
      <c r="A24" s="31"/>
      <c r="B24" s="31"/>
      <c r="C24" s="31">
        <v>1</v>
      </c>
      <c r="D24" s="9" t="s">
        <v>87</v>
      </c>
      <c r="E24" s="121" t="s">
        <v>194</v>
      </c>
      <c r="F24" s="204"/>
      <c r="G24" s="202"/>
      <c r="H24" s="6"/>
    </row>
    <row r="25" spans="1:8" ht="44.25" customHeight="1">
      <c r="A25" s="31"/>
      <c r="B25" s="31"/>
      <c r="C25" s="31"/>
      <c r="D25" s="9" t="s">
        <v>76</v>
      </c>
      <c r="E25" s="121" t="s">
        <v>196</v>
      </c>
      <c r="F25" s="204"/>
      <c r="G25" s="202"/>
      <c r="H25" s="6"/>
    </row>
    <row r="26" spans="1:8" ht="44.25" customHeight="1">
      <c r="A26" s="31">
        <v>1</v>
      </c>
      <c r="B26" s="31"/>
      <c r="C26" s="31"/>
      <c r="D26" s="9" t="s">
        <v>76</v>
      </c>
      <c r="E26" s="121" t="s">
        <v>200</v>
      </c>
      <c r="F26" s="204">
        <v>26</v>
      </c>
      <c r="G26" s="202"/>
      <c r="H26" s="6"/>
    </row>
    <row r="27" spans="1:8" ht="44.25" customHeight="1">
      <c r="A27" s="31"/>
      <c r="B27" s="31"/>
      <c r="C27" s="31"/>
      <c r="D27" s="9" t="s">
        <v>76</v>
      </c>
      <c r="E27" s="6" t="s">
        <v>89</v>
      </c>
      <c r="F27" s="204"/>
      <c r="G27" s="202"/>
      <c r="H27" s="6"/>
    </row>
    <row r="28" spans="1:8" ht="44.25" customHeight="1">
      <c r="A28" s="31"/>
      <c r="B28" s="31"/>
      <c r="C28" s="31"/>
      <c r="D28" s="9" t="s">
        <v>87</v>
      </c>
      <c r="E28" s="159" t="s">
        <v>192</v>
      </c>
      <c r="F28" s="204"/>
      <c r="G28" s="202"/>
      <c r="H28" s="6"/>
    </row>
    <row r="29" spans="1:8" ht="44.25" customHeight="1">
      <c r="A29" s="31"/>
      <c r="B29" s="31"/>
      <c r="C29" s="31"/>
      <c r="D29" s="9" t="s">
        <v>76</v>
      </c>
      <c r="E29" s="6" t="s">
        <v>181</v>
      </c>
      <c r="F29" s="204"/>
      <c r="G29" s="202"/>
      <c r="H29" s="6"/>
    </row>
    <row r="30" spans="1:8" ht="44.25" customHeight="1">
      <c r="A30" s="31"/>
      <c r="B30" s="31"/>
      <c r="C30" s="31"/>
      <c r="D30" s="9" t="s">
        <v>76</v>
      </c>
      <c r="E30" s="6" t="s">
        <v>195</v>
      </c>
      <c r="F30" s="204"/>
      <c r="G30" s="202"/>
      <c r="H30" s="6"/>
    </row>
    <row r="31" spans="1:8" ht="44.25" customHeight="1">
      <c r="A31" s="31">
        <v>2</v>
      </c>
      <c r="B31" s="31"/>
      <c r="C31" s="31"/>
      <c r="D31" s="9" t="s">
        <v>94</v>
      </c>
      <c r="E31" s="6" t="s">
        <v>91</v>
      </c>
      <c r="F31" s="204">
        <v>35</v>
      </c>
      <c r="G31" s="202"/>
      <c r="H31" s="6"/>
    </row>
    <row r="32" spans="1:8" ht="44.25" customHeight="1">
      <c r="A32" s="31"/>
      <c r="B32" s="31"/>
      <c r="C32" s="31"/>
      <c r="D32" s="9" t="s">
        <v>94</v>
      </c>
      <c r="E32" s="6" t="s">
        <v>189</v>
      </c>
      <c r="F32" s="204"/>
      <c r="G32" s="202"/>
      <c r="H32" s="6"/>
    </row>
    <row r="33" spans="1:8" ht="44.25" customHeight="1">
      <c r="A33" s="31"/>
      <c r="B33" s="31"/>
      <c r="C33" s="31"/>
      <c r="D33" s="9" t="s">
        <v>94</v>
      </c>
      <c r="E33" s="6" t="s">
        <v>163</v>
      </c>
      <c r="F33" s="204"/>
      <c r="G33" s="202"/>
      <c r="H33" s="6"/>
    </row>
    <row r="34" spans="1:8" ht="44.25" customHeight="1">
      <c r="A34" s="31"/>
      <c r="B34" s="31"/>
      <c r="C34" s="31"/>
      <c r="D34" s="9"/>
      <c r="E34" s="6" t="s">
        <v>151</v>
      </c>
      <c r="F34" s="204"/>
      <c r="G34" s="202"/>
      <c r="H34" s="6"/>
    </row>
    <row r="35" spans="1:8" ht="44.25" customHeight="1">
      <c r="A35" s="31"/>
      <c r="B35" s="31"/>
      <c r="C35" s="31"/>
      <c r="D35" s="9" t="s">
        <v>94</v>
      </c>
      <c r="E35" s="6" t="s">
        <v>153</v>
      </c>
      <c r="F35" s="204"/>
      <c r="G35" s="202"/>
      <c r="H35" s="6"/>
    </row>
    <row r="36" spans="1:8" ht="44.25" customHeight="1">
      <c r="A36" s="31"/>
      <c r="B36" s="31"/>
      <c r="C36" s="31"/>
      <c r="D36" s="9" t="s">
        <v>77</v>
      </c>
      <c r="E36" s="64" t="s">
        <v>149</v>
      </c>
      <c r="F36" s="204"/>
      <c r="G36" s="202"/>
      <c r="H36" s="6"/>
    </row>
    <row r="37" spans="1:8" ht="44.25" customHeight="1">
      <c r="A37" s="31">
        <v>5</v>
      </c>
      <c r="B37" s="31">
        <v>7</v>
      </c>
      <c r="C37" s="31">
        <v>6</v>
      </c>
      <c r="D37" s="9" t="s">
        <v>76</v>
      </c>
      <c r="E37" s="6" t="s">
        <v>65</v>
      </c>
      <c r="F37" s="204">
        <v>82</v>
      </c>
      <c r="G37" s="202">
        <v>153</v>
      </c>
      <c r="H37" s="6">
        <v>178</v>
      </c>
    </row>
    <row r="38" spans="1:8" ht="44.25" customHeight="1">
      <c r="A38" s="31"/>
      <c r="B38" s="31">
        <v>2</v>
      </c>
      <c r="C38" s="31">
        <v>11</v>
      </c>
      <c r="D38" s="9" t="s">
        <v>76</v>
      </c>
      <c r="E38" s="6" t="s">
        <v>227</v>
      </c>
      <c r="F38" s="204"/>
      <c r="G38" s="202">
        <v>50</v>
      </c>
      <c r="H38" s="6">
        <v>269</v>
      </c>
    </row>
    <row r="39" spans="1:8" ht="44.25" customHeight="1">
      <c r="A39" s="31">
        <v>1</v>
      </c>
      <c r="B39" s="31">
        <v>4</v>
      </c>
      <c r="C39" s="31">
        <v>4</v>
      </c>
      <c r="D39" s="9" t="s">
        <v>76</v>
      </c>
      <c r="E39" s="6" t="s">
        <v>71</v>
      </c>
      <c r="F39" s="204">
        <v>21</v>
      </c>
      <c r="G39" s="202">
        <v>99</v>
      </c>
      <c r="H39" s="6">
        <v>82</v>
      </c>
    </row>
    <row r="40" spans="1:8" ht="44.25" customHeight="1">
      <c r="A40" s="31">
        <v>1</v>
      </c>
      <c r="B40" s="31"/>
      <c r="C40" s="31">
        <v>1</v>
      </c>
      <c r="D40" s="9" t="s">
        <v>76</v>
      </c>
      <c r="E40" s="167" t="s">
        <v>101</v>
      </c>
      <c r="F40" s="204">
        <v>16</v>
      </c>
      <c r="G40" s="202"/>
      <c r="H40" s="6">
        <v>20</v>
      </c>
    </row>
    <row r="41" spans="1:8" ht="44.25" customHeight="1">
      <c r="A41" s="31">
        <v>2</v>
      </c>
      <c r="B41" s="31"/>
      <c r="C41" s="31"/>
      <c r="D41" s="9" t="s">
        <v>76</v>
      </c>
      <c r="E41" s="6" t="s">
        <v>66</v>
      </c>
      <c r="F41" s="204">
        <v>31</v>
      </c>
      <c r="G41" s="202"/>
      <c r="H41" s="6"/>
    </row>
    <row r="42" spans="1:8" ht="44.25" customHeight="1">
      <c r="A42" s="31"/>
      <c r="B42" s="31"/>
      <c r="C42" s="31">
        <v>4</v>
      </c>
      <c r="D42" s="9" t="s">
        <v>76</v>
      </c>
      <c r="E42" s="6" t="s">
        <v>92</v>
      </c>
      <c r="F42" s="204"/>
      <c r="G42" s="202"/>
      <c r="H42" s="6">
        <v>83</v>
      </c>
    </row>
    <row r="43" spans="1:8" ht="44.25" customHeight="1">
      <c r="A43" s="31"/>
      <c r="B43" s="31"/>
      <c r="C43" s="31"/>
      <c r="D43" s="9" t="s">
        <v>76</v>
      </c>
      <c r="E43" s="6" t="s">
        <v>154</v>
      </c>
      <c r="F43" s="204"/>
      <c r="G43" s="202"/>
      <c r="H43" s="6"/>
    </row>
    <row r="44" spans="1:8" ht="44.25" customHeight="1">
      <c r="A44" s="31"/>
      <c r="B44" s="31"/>
      <c r="C44" s="31">
        <v>1</v>
      </c>
      <c r="D44" s="9" t="s">
        <v>103</v>
      </c>
      <c r="E44" s="6" t="s">
        <v>147</v>
      </c>
      <c r="F44" s="204"/>
      <c r="G44" s="202"/>
      <c r="H44" s="6">
        <v>497</v>
      </c>
    </row>
    <row r="45" spans="1:8" ht="44.25" customHeight="1">
      <c r="A45" s="31"/>
      <c r="B45" s="31"/>
      <c r="C45" s="31"/>
      <c r="D45" s="9" t="s">
        <v>77</v>
      </c>
      <c r="E45" s="6" t="s">
        <v>124</v>
      </c>
      <c r="F45" s="203"/>
      <c r="G45" s="202"/>
      <c r="H45" s="6"/>
    </row>
    <row r="46" spans="1:8" ht="44.25" customHeight="1">
      <c r="A46" s="150"/>
      <c r="B46" s="150">
        <v>1</v>
      </c>
      <c r="C46" s="150"/>
      <c r="D46" s="145" t="s">
        <v>94</v>
      </c>
      <c r="E46" s="167" t="s">
        <v>228</v>
      </c>
      <c r="F46" s="203"/>
      <c r="G46" s="202">
        <v>48</v>
      </c>
      <c r="H46" s="6"/>
    </row>
    <row r="47" spans="1:8" ht="44.25" customHeight="1">
      <c r="A47" s="150"/>
      <c r="B47" s="150"/>
      <c r="C47" s="150"/>
      <c r="D47" s="145" t="s">
        <v>145</v>
      </c>
      <c r="E47" t="s">
        <v>148</v>
      </c>
      <c r="F47" s="203"/>
      <c r="G47" s="202"/>
      <c r="H47" s="6"/>
    </row>
    <row r="48" spans="1:8" ht="44.25" customHeight="1">
      <c r="A48" s="31"/>
      <c r="B48" s="31"/>
      <c r="C48" s="31"/>
      <c r="D48" s="9" t="s">
        <v>94</v>
      </c>
      <c r="E48" s="6" t="s">
        <v>102</v>
      </c>
      <c r="F48" s="204"/>
      <c r="G48" s="202"/>
      <c r="H48" s="6"/>
    </row>
    <row r="49" spans="1:8" ht="44.25" customHeight="1">
      <c r="A49" s="31"/>
      <c r="B49" s="31"/>
      <c r="C49" s="31"/>
      <c r="D49" s="9" t="s">
        <v>90</v>
      </c>
      <c r="E49" s="64" t="s">
        <v>93</v>
      </c>
      <c r="F49" s="204"/>
      <c r="G49" s="202"/>
      <c r="H49" s="6"/>
    </row>
    <row r="50" spans="1:8" ht="44.25" customHeight="1">
      <c r="A50" s="31"/>
      <c r="B50" s="31"/>
      <c r="C50" s="31"/>
      <c r="D50" s="9" t="s">
        <v>76</v>
      </c>
      <c r="E50" s="6" t="s">
        <v>66</v>
      </c>
      <c r="F50" s="203"/>
      <c r="G50" s="202"/>
      <c r="H50" s="6"/>
    </row>
    <row r="51" spans="1:8" ht="44.25" customHeight="1">
      <c r="A51" s="150"/>
      <c r="B51" s="150"/>
      <c r="C51" s="150"/>
      <c r="D51" s="145" t="s">
        <v>94</v>
      </c>
      <c r="E51" s="149" t="s">
        <v>95</v>
      </c>
      <c r="F51" s="203"/>
      <c r="G51" s="202"/>
      <c r="H51" s="6"/>
    </row>
    <row r="52" spans="1:8" ht="44.25" customHeight="1">
      <c r="A52" s="150"/>
      <c r="B52" s="150"/>
      <c r="C52" s="150"/>
      <c r="D52" s="145" t="s">
        <v>90</v>
      </c>
      <c r="E52" s="149" t="s">
        <v>182</v>
      </c>
      <c r="F52" s="204"/>
      <c r="G52" s="202"/>
      <c r="H52" s="6"/>
    </row>
    <row r="53" spans="1:8" ht="44.25" customHeight="1">
      <c r="A53" s="31">
        <v>2</v>
      </c>
      <c r="B53" s="31">
        <v>1</v>
      </c>
      <c r="C53" s="31"/>
      <c r="D53" s="9" t="s">
        <v>76</v>
      </c>
      <c r="E53" s="6" t="s">
        <v>96</v>
      </c>
      <c r="F53" s="204">
        <v>29</v>
      </c>
      <c r="G53" s="202">
        <v>19</v>
      </c>
      <c r="H53" s="6"/>
    </row>
    <row r="54" spans="1:8" ht="44.25" customHeight="1">
      <c r="A54" s="31">
        <v>1</v>
      </c>
      <c r="B54" s="31"/>
      <c r="C54" s="31"/>
      <c r="D54" s="111" t="s">
        <v>90</v>
      </c>
      <c r="E54" s="64" t="s">
        <v>130</v>
      </c>
      <c r="F54" s="204">
        <v>15</v>
      </c>
      <c r="G54" s="202"/>
      <c r="H54" s="6"/>
    </row>
    <row r="55" spans="1:8" ht="44.25" customHeight="1">
      <c r="A55" s="150"/>
      <c r="B55" s="150"/>
      <c r="C55" s="150">
        <v>2</v>
      </c>
      <c r="D55" s="145" t="s">
        <v>76</v>
      </c>
      <c r="E55" s="149" t="s">
        <v>97</v>
      </c>
      <c r="F55" s="203"/>
      <c r="G55" s="202"/>
      <c r="H55" s="6">
        <v>39</v>
      </c>
    </row>
    <row r="56" spans="1:8" ht="44.25" customHeight="1">
      <c r="A56" s="31"/>
      <c r="B56" s="31"/>
      <c r="C56" s="31"/>
      <c r="D56" s="9" t="s">
        <v>76</v>
      </c>
      <c r="E56" s="6" t="s">
        <v>104</v>
      </c>
      <c r="F56" s="204"/>
      <c r="G56" s="202"/>
      <c r="H56" s="6"/>
    </row>
    <row r="57" spans="1:8" ht="44.25" customHeight="1">
      <c r="A57" s="31"/>
      <c r="B57" s="31"/>
      <c r="C57" s="31"/>
      <c r="D57" s="9" t="s">
        <v>76</v>
      </c>
      <c r="E57" s="6" t="s">
        <v>184</v>
      </c>
      <c r="F57" s="204"/>
      <c r="G57" s="202"/>
      <c r="H57" s="6"/>
    </row>
    <row r="58" spans="1:8" ht="44.25" customHeight="1">
      <c r="A58" s="31"/>
      <c r="B58" s="31"/>
      <c r="C58" s="31"/>
      <c r="D58" s="9" t="s">
        <v>94</v>
      </c>
      <c r="E58" s="6" t="s">
        <v>198</v>
      </c>
      <c r="F58" s="204"/>
      <c r="G58" s="202"/>
      <c r="H58" s="6"/>
    </row>
    <row r="59" spans="1:8" ht="44.25" customHeight="1">
      <c r="A59" s="31">
        <v>1</v>
      </c>
      <c r="B59" s="31"/>
      <c r="C59" s="31"/>
      <c r="D59" s="9" t="s">
        <v>76</v>
      </c>
      <c r="E59" s="6" t="s">
        <v>113</v>
      </c>
      <c r="F59" s="204">
        <v>15</v>
      </c>
      <c r="G59" s="202"/>
      <c r="H59" s="6"/>
    </row>
    <row r="60" spans="1:8" ht="44.25" customHeight="1">
      <c r="A60" s="31"/>
      <c r="B60" s="31"/>
      <c r="C60" s="31"/>
      <c r="D60" s="9" t="s">
        <v>76</v>
      </c>
      <c r="E60" s="6" t="s">
        <v>105</v>
      </c>
      <c r="F60" s="204"/>
      <c r="G60" s="202"/>
      <c r="H60" s="6"/>
    </row>
    <row r="61" spans="1:8" ht="44.25" customHeight="1">
      <c r="A61" s="31">
        <v>2</v>
      </c>
      <c r="B61" s="31">
        <v>1</v>
      </c>
      <c r="C61" s="31">
        <v>1</v>
      </c>
      <c r="D61" s="9" t="s">
        <v>76</v>
      </c>
      <c r="E61" s="6" t="s">
        <v>98</v>
      </c>
      <c r="F61" s="204">
        <v>26</v>
      </c>
      <c r="G61" s="202">
        <v>15</v>
      </c>
      <c r="H61" s="6">
        <v>8</v>
      </c>
    </row>
    <row r="62" spans="1:8" ht="44.25" customHeight="1">
      <c r="A62" s="150">
        <v>2</v>
      </c>
      <c r="B62" s="150"/>
      <c r="C62" s="150">
        <v>1</v>
      </c>
      <c r="D62" s="145" t="s">
        <v>76</v>
      </c>
      <c r="E62" s="149" t="s">
        <v>99</v>
      </c>
      <c r="F62" s="203">
        <v>26</v>
      </c>
      <c r="G62" s="202"/>
      <c r="H62" s="6">
        <v>18</v>
      </c>
    </row>
    <row r="63" spans="1:8" ht="44.25" customHeight="1">
      <c r="A63" s="31"/>
      <c r="B63" s="31"/>
      <c r="C63" s="31"/>
      <c r="D63" s="9" t="s">
        <v>76</v>
      </c>
      <c r="E63" s="6" t="s">
        <v>68</v>
      </c>
      <c r="F63" s="204"/>
      <c r="G63" s="202"/>
      <c r="H63" s="6"/>
    </row>
    <row r="64" spans="1:8" ht="44.25" customHeight="1">
      <c r="A64" s="150"/>
      <c r="B64" s="150"/>
      <c r="C64" s="150"/>
      <c r="D64" s="145" t="s">
        <v>76</v>
      </c>
      <c r="E64" s="149" t="s">
        <v>100</v>
      </c>
      <c r="F64" s="203"/>
      <c r="G64" s="202"/>
      <c r="H64" s="6"/>
    </row>
    <row r="65" spans="1:8" ht="44.25" customHeight="1">
      <c r="A65" s="150"/>
      <c r="B65" s="150"/>
      <c r="C65" s="150"/>
      <c r="D65" s="145" t="s">
        <v>76</v>
      </c>
      <c r="E65" s="149" t="s">
        <v>185</v>
      </c>
      <c r="F65" s="203"/>
      <c r="G65" s="202"/>
      <c r="H65" s="6"/>
    </row>
    <row r="66" spans="1:8" ht="44.25" customHeight="1">
      <c r="A66" s="150"/>
      <c r="B66" s="150"/>
      <c r="C66" s="150"/>
      <c r="D66" s="145" t="s">
        <v>76</v>
      </c>
      <c r="E66" s="149" t="s">
        <v>101</v>
      </c>
      <c r="F66" s="203"/>
      <c r="G66" s="202"/>
      <c r="H66" s="6"/>
    </row>
    <row r="67" spans="1:8" ht="44.25" customHeight="1">
      <c r="A67" s="31">
        <v>3</v>
      </c>
      <c r="B67" s="31">
        <v>2</v>
      </c>
      <c r="C67" s="31">
        <v>2</v>
      </c>
      <c r="D67" s="9" t="s">
        <v>76</v>
      </c>
      <c r="E67" s="6" t="s">
        <v>70</v>
      </c>
      <c r="F67" s="204">
        <v>47</v>
      </c>
      <c r="G67" s="202">
        <v>50</v>
      </c>
      <c r="H67" s="6">
        <v>22</v>
      </c>
    </row>
    <row r="68" spans="1:8" ht="44.25" customHeight="1">
      <c r="A68" s="31"/>
      <c r="B68" s="31"/>
      <c r="C68" s="31">
        <v>1</v>
      </c>
      <c r="D68" s="9" t="s">
        <v>76</v>
      </c>
      <c r="E68" s="6" t="s">
        <v>101</v>
      </c>
      <c r="F68" s="203"/>
      <c r="G68" s="202"/>
      <c r="H68" s="6">
        <v>25</v>
      </c>
    </row>
    <row r="69" spans="1:8" ht="44.25" customHeight="1">
      <c r="A69" s="31"/>
      <c r="B69" s="31"/>
      <c r="C69" s="31"/>
      <c r="D69" s="9" t="s">
        <v>76</v>
      </c>
      <c r="E69" s="6" t="s">
        <v>187</v>
      </c>
      <c r="F69" s="203"/>
      <c r="G69" s="202"/>
      <c r="H69" s="6"/>
    </row>
    <row r="70" spans="1:8" ht="44.25" customHeight="1">
      <c r="A70" s="31"/>
      <c r="B70" s="31"/>
      <c r="C70" s="31"/>
      <c r="D70" s="9" t="s">
        <v>94</v>
      </c>
      <c r="E70" s="6" t="s">
        <v>102</v>
      </c>
      <c r="F70" s="203"/>
      <c r="G70" s="202"/>
      <c r="H70" s="6"/>
    </row>
    <row r="71" spans="1:8" ht="23.25" customHeight="1">
      <c r="A71" s="31"/>
      <c r="B71" s="31"/>
      <c r="C71" s="31"/>
      <c r="D71" s="9" t="s">
        <v>103</v>
      </c>
      <c r="E71" s="6" t="s">
        <v>104</v>
      </c>
      <c r="F71" s="203"/>
      <c r="G71" s="202"/>
      <c r="H71" s="6"/>
    </row>
    <row r="72" spans="1:8" ht="44.25" customHeight="1">
      <c r="A72" s="31"/>
      <c r="B72" s="31"/>
      <c r="C72" s="31"/>
      <c r="D72" s="9" t="s">
        <v>103</v>
      </c>
      <c r="E72" s="6" t="s">
        <v>105</v>
      </c>
      <c r="F72" s="203"/>
      <c r="G72" s="202"/>
      <c r="H72" s="6"/>
    </row>
    <row r="73" spans="1:8" ht="44.25" customHeight="1">
      <c r="A73" s="31"/>
      <c r="B73" s="31"/>
      <c r="C73" s="31"/>
      <c r="D73" s="9" t="s">
        <v>94</v>
      </c>
      <c r="E73" s="6" t="s">
        <v>190</v>
      </c>
      <c r="F73" s="203"/>
      <c r="G73" s="202"/>
      <c r="H73" s="6"/>
    </row>
    <row r="74" spans="1:8" ht="44.25" customHeight="1">
      <c r="A74" s="31"/>
      <c r="B74" s="31"/>
      <c r="C74" s="31"/>
      <c r="D74" s="9" t="s">
        <v>77</v>
      </c>
      <c r="E74" s="6" t="s">
        <v>64</v>
      </c>
      <c r="F74" s="203"/>
      <c r="G74" s="202"/>
      <c r="H74" s="6"/>
    </row>
    <row r="75" spans="1:8" ht="44.25" customHeight="1">
      <c r="A75" s="150"/>
      <c r="B75" s="150"/>
      <c r="C75" s="150"/>
      <c r="D75" s="145" t="s">
        <v>76</v>
      </c>
      <c r="E75" s="149" t="s">
        <v>106</v>
      </c>
      <c r="F75" s="203"/>
      <c r="G75" s="202"/>
      <c r="H75" s="6"/>
    </row>
    <row r="76" spans="1:8" ht="44.25" customHeight="1">
      <c r="A76" s="31"/>
      <c r="B76" s="31"/>
      <c r="C76" s="31"/>
      <c r="D76" s="9" t="s">
        <v>76</v>
      </c>
      <c r="E76" s="142" t="s">
        <v>99</v>
      </c>
      <c r="F76" s="204"/>
      <c r="G76" s="202"/>
      <c r="H76" s="6"/>
    </row>
    <row r="77" spans="1:8" ht="44.25" customHeight="1">
      <c r="A77" s="31"/>
      <c r="B77" s="31"/>
      <c r="C77" s="31"/>
      <c r="D77" s="9" t="s">
        <v>76</v>
      </c>
      <c r="E77" s="12" t="s">
        <v>107</v>
      </c>
      <c r="F77" s="204"/>
      <c r="G77" s="202"/>
      <c r="H77" s="6"/>
    </row>
    <row r="78" spans="1:8" ht="44.25" customHeight="1">
      <c r="A78" s="31"/>
      <c r="B78" s="31"/>
      <c r="C78" s="31"/>
      <c r="D78" s="9" t="s">
        <v>90</v>
      </c>
      <c r="E78" s="12" t="s">
        <v>125</v>
      </c>
      <c r="F78" s="203"/>
      <c r="G78" s="202"/>
      <c r="H78" s="6"/>
    </row>
    <row r="79" spans="1:8" ht="44.25" customHeight="1">
      <c r="A79" s="31"/>
      <c r="B79" s="31"/>
      <c r="C79" s="31"/>
      <c r="D79" s="9" t="s">
        <v>76</v>
      </c>
      <c r="E79" s="12" t="s">
        <v>108</v>
      </c>
      <c r="F79" s="203"/>
      <c r="G79" s="202"/>
      <c r="H79" s="6"/>
    </row>
    <row r="80" spans="1:8" ht="44.25" customHeight="1">
      <c r="A80" s="31"/>
      <c r="B80" s="31"/>
      <c r="C80" s="31"/>
      <c r="D80" s="9" t="s">
        <v>90</v>
      </c>
      <c r="E80" s="12" t="s">
        <v>126</v>
      </c>
      <c r="F80" s="203"/>
      <c r="G80" s="202"/>
      <c r="H80" s="6"/>
    </row>
    <row r="81" spans="1:8" ht="44.25" customHeight="1">
      <c r="A81" s="150"/>
      <c r="B81" s="150"/>
      <c r="C81" s="150">
        <v>1</v>
      </c>
      <c r="D81" s="145" t="s">
        <v>76</v>
      </c>
      <c r="E81" s="147" t="s">
        <v>109</v>
      </c>
      <c r="F81" s="203"/>
      <c r="G81" s="202"/>
      <c r="H81" s="6">
        <v>23</v>
      </c>
    </row>
    <row r="82" spans="1:8" ht="44.25" customHeight="1">
      <c r="A82" s="31">
        <v>1</v>
      </c>
      <c r="B82" s="31">
        <v>7</v>
      </c>
      <c r="C82" s="31">
        <v>12</v>
      </c>
      <c r="D82" s="9" t="s">
        <v>90</v>
      </c>
      <c r="E82" s="142" t="s">
        <v>155</v>
      </c>
      <c r="F82" s="204">
        <v>21</v>
      </c>
      <c r="G82" s="202">
        <v>944</v>
      </c>
      <c r="H82" s="6">
        <v>1646</v>
      </c>
    </row>
    <row r="83" spans="1:8" ht="44.25" customHeight="1">
      <c r="A83" s="31"/>
      <c r="B83" s="31">
        <v>2</v>
      </c>
      <c r="C83" s="31"/>
      <c r="D83" s="9" t="s">
        <v>76</v>
      </c>
      <c r="E83" s="12" t="s">
        <v>110</v>
      </c>
      <c r="F83" s="204"/>
      <c r="G83" s="202">
        <v>34</v>
      </c>
      <c r="H83" s="6"/>
    </row>
    <row r="84" spans="1:8" ht="44.25" customHeight="1">
      <c r="A84" s="31"/>
      <c r="B84" s="31"/>
      <c r="C84" s="31"/>
      <c r="D84" s="9" t="s">
        <v>76</v>
      </c>
      <c r="E84" s="12" t="s">
        <v>119</v>
      </c>
      <c r="F84" s="204"/>
      <c r="G84" s="202"/>
      <c r="H84" s="6"/>
    </row>
    <row r="85" spans="1:8" ht="44.25" customHeight="1">
      <c r="A85" s="31"/>
      <c r="B85" s="31"/>
      <c r="C85" s="31"/>
      <c r="D85" s="9" t="s">
        <v>90</v>
      </c>
      <c r="E85" s="12" t="s">
        <v>157</v>
      </c>
      <c r="F85" s="204"/>
      <c r="G85" s="202"/>
      <c r="H85" s="6"/>
    </row>
    <row r="86" spans="1:8" ht="44.25" customHeight="1">
      <c r="A86" s="31">
        <v>3</v>
      </c>
      <c r="B86" s="31">
        <v>1</v>
      </c>
      <c r="C86" s="31">
        <v>1</v>
      </c>
      <c r="D86" s="9" t="s">
        <v>76</v>
      </c>
      <c r="E86" s="12" t="s">
        <v>111</v>
      </c>
      <c r="F86" s="204">
        <v>41</v>
      </c>
      <c r="G86" s="202">
        <v>13</v>
      </c>
      <c r="H86" s="6">
        <v>18</v>
      </c>
    </row>
    <row r="87" spans="1:8" ht="44.25" customHeight="1">
      <c r="A87" s="150"/>
      <c r="B87" s="150"/>
      <c r="C87" s="150"/>
      <c r="D87" s="145" t="s">
        <v>76</v>
      </c>
      <c r="E87" s="147" t="s">
        <v>112</v>
      </c>
      <c r="F87" s="203"/>
      <c r="G87" s="202"/>
      <c r="H87" s="6"/>
    </row>
    <row r="88" spans="1:8" ht="44.25" customHeight="1">
      <c r="A88" s="150">
        <v>2</v>
      </c>
      <c r="B88" s="150"/>
      <c r="C88" s="150"/>
      <c r="D88" s="145" t="s">
        <v>76</v>
      </c>
      <c r="E88" s="147" t="s">
        <v>186</v>
      </c>
      <c r="F88" s="203">
        <v>23</v>
      </c>
      <c r="G88" s="202"/>
      <c r="H88" s="6"/>
    </row>
    <row r="89" spans="1:8" ht="44.25" customHeight="1">
      <c r="A89" s="150"/>
      <c r="B89" s="150"/>
      <c r="C89" s="150">
        <v>1</v>
      </c>
      <c r="D89" s="145" t="s">
        <v>90</v>
      </c>
      <c r="E89" s="142" t="s">
        <v>183</v>
      </c>
      <c r="F89" s="203"/>
      <c r="G89" s="202"/>
      <c r="H89" s="6">
        <v>109</v>
      </c>
    </row>
    <row r="90" spans="1:8" ht="44.25" customHeight="1">
      <c r="A90" s="31"/>
      <c r="B90" s="31"/>
      <c r="C90" s="31"/>
      <c r="D90" s="9" t="s">
        <v>76</v>
      </c>
      <c r="E90" s="12" t="s">
        <v>112</v>
      </c>
      <c r="F90" s="204"/>
      <c r="G90" s="202"/>
      <c r="H90" s="6"/>
    </row>
    <row r="91" spans="1:8" ht="44.25" customHeight="1">
      <c r="A91" s="31"/>
      <c r="B91" s="31"/>
      <c r="C91" s="31"/>
      <c r="D91" s="9" t="s">
        <v>90</v>
      </c>
      <c r="E91" s="12" t="s">
        <v>129</v>
      </c>
      <c r="F91" s="204"/>
      <c r="G91" s="202"/>
      <c r="H91" s="6"/>
    </row>
    <row r="92" spans="1:8" ht="44.25" customHeight="1">
      <c r="A92" s="31">
        <v>1</v>
      </c>
      <c r="B92" s="31"/>
      <c r="C92" s="31"/>
      <c r="D92" s="9" t="s">
        <v>76</v>
      </c>
      <c r="E92" s="64" t="s">
        <v>108</v>
      </c>
      <c r="F92" s="204">
        <v>15</v>
      </c>
      <c r="G92" s="202"/>
      <c r="H92" s="6"/>
    </row>
    <row r="93" spans="1:8" ht="44.25" customHeight="1">
      <c r="A93" s="31"/>
      <c r="B93" s="31"/>
      <c r="C93" s="31"/>
      <c r="D93" s="9" t="s">
        <v>76</v>
      </c>
      <c r="E93" s="64" t="s">
        <v>199</v>
      </c>
      <c r="F93" s="204"/>
      <c r="G93" s="202"/>
      <c r="H93" s="6"/>
    </row>
    <row r="94" spans="1:8" ht="44.25" customHeight="1">
      <c r="A94" s="31"/>
      <c r="B94" s="31"/>
      <c r="C94" s="31"/>
      <c r="D94" s="9" t="s">
        <v>76</v>
      </c>
      <c r="E94" s="12" t="s">
        <v>113</v>
      </c>
      <c r="F94" s="203"/>
      <c r="G94" s="202"/>
      <c r="H94" s="6"/>
    </row>
    <row r="95" spans="1:8" ht="44.25" customHeight="1">
      <c r="A95" s="31"/>
      <c r="B95" s="31"/>
      <c r="C95" s="31"/>
      <c r="D95" s="9" t="s">
        <v>76</v>
      </c>
      <c r="E95" s="12" t="s">
        <v>114</v>
      </c>
      <c r="F95" s="203"/>
      <c r="G95" s="202"/>
      <c r="H95" s="6"/>
    </row>
    <row r="96" spans="1:8" ht="44.25" customHeight="1">
      <c r="A96" s="150"/>
      <c r="B96" s="150"/>
      <c r="C96" s="150">
        <v>1</v>
      </c>
      <c r="D96" s="145" t="s">
        <v>94</v>
      </c>
      <c r="E96" s="147" t="s">
        <v>269</v>
      </c>
      <c r="F96" s="203"/>
      <c r="G96" s="202"/>
      <c r="H96" s="6">
        <v>34</v>
      </c>
    </row>
    <row r="97" spans="1:8" ht="44.25" customHeight="1">
      <c r="A97" s="150"/>
      <c r="B97" s="150"/>
      <c r="C97" s="150"/>
      <c r="D97" s="145" t="s">
        <v>77</v>
      </c>
      <c r="E97" s="147" t="s">
        <v>69</v>
      </c>
      <c r="F97" s="203"/>
      <c r="G97" s="202"/>
      <c r="H97" s="6"/>
    </row>
    <row r="98" spans="1:8" ht="44.25" customHeight="1">
      <c r="A98" s="31"/>
      <c r="B98" s="31"/>
      <c r="C98" s="31"/>
      <c r="D98" s="9" t="s">
        <v>76</v>
      </c>
      <c r="E98" s="12" t="s">
        <v>97</v>
      </c>
      <c r="F98" s="204"/>
      <c r="G98" s="202"/>
      <c r="H98" s="6"/>
    </row>
    <row r="99" spans="1:8" ht="44.25" customHeight="1">
      <c r="A99" s="31">
        <v>1</v>
      </c>
      <c r="B99" s="31"/>
      <c r="C99" s="31"/>
      <c r="D99" s="9" t="s">
        <v>76</v>
      </c>
      <c r="E99" s="12" t="s">
        <v>115</v>
      </c>
      <c r="F99" s="204">
        <v>17</v>
      </c>
      <c r="G99" s="202"/>
      <c r="H99" s="6"/>
    </row>
    <row r="100" spans="1:8" ht="44.25" customHeight="1">
      <c r="A100" s="31"/>
      <c r="B100" s="31"/>
      <c r="C100" s="31"/>
      <c r="D100" s="9" t="s">
        <v>90</v>
      </c>
      <c r="E100" s="12" t="s">
        <v>144</v>
      </c>
      <c r="F100" s="204"/>
      <c r="G100" s="202"/>
      <c r="H100" s="6"/>
    </row>
    <row r="101" spans="1:8" ht="44.25" customHeight="1">
      <c r="A101" s="31"/>
      <c r="B101" s="31"/>
      <c r="C101" s="31"/>
      <c r="D101" s="9" t="s">
        <v>90</v>
      </c>
      <c r="E101" s="64" t="s">
        <v>150</v>
      </c>
      <c r="F101" s="204"/>
      <c r="G101" s="202"/>
      <c r="H101" s="6"/>
    </row>
    <row r="102" spans="1:8" ht="44.25" customHeight="1">
      <c r="A102" s="31"/>
      <c r="B102" s="31"/>
      <c r="C102" s="31"/>
      <c r="D102" s="9" t="s">
        <v>90</v>
      </c>
      <c r="E102" s="12" t="s">
        <v>116</v>
      </c>
      <c r="F102" s="203"/>
      <c r="G102" s="202"/>
      <c r="H102" s="6"/>
    </row>
    <row r="103" spans="1:8" ht="44.25" customHeight="1">
      <c r="A103" s="31"/>
      <c r="B103" s="31"/>
      <c r="C103" s="31"/>
      <c r="D103" s="9" t="s">
        <v>90</v>
      </c>
      <c r="E103" s="12" t="s">
        <v>117</v>
      </c>
      <c r="F103" s="203"/>
      <c r="G103" s="202"/>
      <c r="H103" s="6"/>
    </row>
    <row r="104" spans="1:8" ht="44.25" customHeight="1">
      <c r="A104" s="9"/>
      <c r="B104" s="9"/>
      <c r="C104" s="9"/>
      <c r="D104" s="9"/>
      <c r="E104" s="12" t="s">
        <v>118</v>
      </c>
      <c r="F104" s="202"/>
      <c r="G104" s="202"/>
      <c r="H104" s="6"/>
    </row>
    <row r="105" spans="1:8" ht="44.25" customHeight="1">
      <c r="A105" s="145">
        <v>1</v>
      </c>
      <c r="B105" s="145"/>
      <c r="C105" s="145"/>
      <c r="D105" s="145" t="s">
        <v>77</v>
      </c>
      <c r="E105" s="62" t="s">
        <v>119</v>
      </c>
      <c r="F105" s="205">
        <v>16</v>
      </c>
      <c r="G105" s="202"/>
      <c r="H105" s="6"/>
    </row>
    <row r="106" spans="1:8" ht="44.25" customHeight="1">
      <c r="A106" s="9"/>
      <c r="B106" s="9"/>
      <c r="C106" s="9"/>
      <c r="D106" s="9" t="s">
        <v>94</v>
      </c>
      <c r="E106" s="142" t="s">
        <v>69</v>
      </c>
      <c r="F106" s="204"/>
      <c r="G106" s="202"/>
      <c r="H106" s="6"/>
    </row>
    <row r="107" spans="1:8" ht="44.25" customHeight="1">
      <c r="A107" s="9"/>
      <c r="B107" s="9"/>
      <c r="C107" s="9">
        <v>1</v>
      </c>
      <c r="D107" s="9" t="s">
        <v>103</v>
      </c>
      <c r="E107" s="142" t="s">
        <v>109</v>
      </c>
      <c r="F107" s="204"/>
      <c r="G107" s="202"/>
      <c r="H107" s="6"/>
    </row>
    <row r="108" spans="1:8" ht="44.25" customHeight="1">
      <c r="A108" s="31"/>
      <c r="B108" s="31">
        <v>1</v>
      </c>
      <c r="C108" s="31">
        <v>1</v>
      </c>
      <c r="D108" s="9" t="s">
        <v>76</v>
      </c>
      <c r="E108" s="12" t="s">
        <v>120</v>
      </c>
      <c r="F108" s="204"/>
      <c r="G108" s="202">
        <v>20</v>
      </c>
      <c r="H108" s="6">
        <v>21</v>
      </c>
    </row>
    <row r="109" spans="1:8" ht="18.75">
      <c r="F109" s="193">
        <f>SUM(F4:F108)</f>
        <v>556</v>
      </c>
      <c r="G109">
        <f>SUM(G4:G108)</f>
        <v>1640</v>
      </c>
      <c r="H109">
        <f>SUM(H4:H108)</f>
        <v>3296</v>
      </c>
    </row>
    <row r="112" spans="1:8" ht="15.75">
      <c r="F112" s="115"/>
    </row>
    <row r="113" spans="6:6" ht="21">
      <c r="F113" s="140"/>
    </row>
  </sheetData>
  <autoFilter ref="A1:F110" xr:uid="{C3F8F462-E4E6-4BAA-BC99-C1F2CCC8E2F5}"/>
  <mergeCells count="5">
    <mergeCell ref="F2:H2"/>
    <mergeCell ref="I2:K2"/>
    <mergeCell ref="L2:N2"/>
    <mergeCell ref="O2:Q2"/>
    <mergeCell ref="R2:R4"/>
  </mergeCells>
  <phoneticPr fontId="9" type="noConversion"/>
  <pageMargins left="0.7" right="0.7" top="0.75" bottom="0.75" header="0.3" footer="0.3"/>
  <pageSetup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326C5-A7CB-4404-948D-7B56D6E41F1A}">
  <dimension ref="A1:F158"/>
  <sheetViews>
    <sheetView workbookViewId="0">
      <selection activeCell="C10" sqref="C10"/>
    </sheetView>
  </sheetViews>
  <sheetFormatPr baseColWidth="10" defaultColWidth="11.42578125" defaultRowHeight="15"/>
  <cols>
    <col min="2" max="2" width="19" bestFit="1" customWidth="1"/>
    <col min="3" max="3" width="69.7109375" bestFit="1" customWidth="1"/>
    <col min="4" max="4" width="19" bestFit="1" customWidth="1"/>
    <col min="5" max="6" width="16.7109375" customWidth="1"/>
  </cols>
  <sheetData>
    <row r="1" spans="1:6" ht="33" customHeight="1">
      <c r="A1" s="113" t="s">
        <v>73</v>
      </c>
      <c r="B1" s="112" t="s">
        <v>121</v>
      </c>
      <c r="C1" s="112" t="s">
        <v>122</v>
      </c>
      <c r="D1" s="112" t="s">
        <v>123</v>
      </c>
      <c r="E1" s="112" t="s">
        <v>40</v>
      </c>
      <c r="F1" s="112" t="s">
        <v>41</v>
      </c>
    </row>
    <row r="2" spans="1:6" ht="25.5" customHeight="1">
      <c r="A2" s="112">
        <v>12</v>
      </c>
      <c r="B2" s="112" t="s">
        <v>94</v>
      </c>
      <c r="C2" s="170" t="s">
        <v>155</v>
      </c>
      <c r="D2" s="172">
        <v>1646</v>
      </c>
      <c r="E2" s="172">
        <v>527</v>
      </c>
      <c r="F2" s="172">
        <v>1119</v>
      </c>
    </row>
    <row r="3" spans="1:6" ht="19.5" customHeight="1">
      <c r="A3" s="117">
        <v>1</v>
      </c>
      <c r="B3" s="116" t="s">
        <v>94</v>
      </c>
      <c r="C3" s="206" t="s">
        <v>147</v>
      </c>
      <c r="D3" s="173">
        <v>497</v>
      </c>
      <c r="E3" s="173">
        <v>216</v>
      </c>
      <c r="F3" s="173">
        <v>281</v>
      </c>
    </row>
    <row r="4" spans="1:6" ht="28.5">
      <c r="A4" s="157">
        <v>2</v>
      </c>
      <c r="B4" s="158" t="s">
        <v>103</v>
      </c>
      <c r="C4" s="210" t="s">
        <v>512</v>
      </c>
      <c r="D4" s="173">
        <v>898</v>
      </c>
      <c r="E4" s="173">
        <v>838</v>
      </c>
      <c r="F4" s="173">
        <v>60</v>
      </c>
    </row>
    <row r="5" spans="1:6">
      <c r="A5" s="117"/>
      <c r="B5" s="116"/>
      <c r="C5" s="143"/>
      <c r="D5" s="141"/>
      <c r="E5" s="141"/>
      <c r="F5" s="141"/>
    </row>
    <row r="13" spans="1:6">
      <c r="C13" s="4"/>
    </row>
    <row r="54" spans="3:3">
      <c r="C54" s="4"/>
    </row>
    <row r="56" spans="3:3" ht="17.25">
      <c r="C56" s="14"/>
    </row>
    <row r="57" spans="3:3" ht="17.25">
      <c r="C57" s="14"/>
    </row>
    <row r="58" spans="3:3" ht="17.25">
      <c r="C58" s="14"/>
    </row>
    <row r="59" spans="3:3" ht="17.25">
      <c r="C59" s="14"/>
    </row>
    <row r="60" spans="3:3" ht="17.25">
      <c r="C60" s="14"/>
    </row>
    <row r="61" spans="3:3" ht="17.25">
      <c r="C61" s="14"/>
    </row>
    <row r="62" spans="3:3" ht="17.25">
      <c r="C62" s="14"/>
    </row>
    <row r="63" spans="3:3" ht="17.25">
      <c r="C63" s="14"/>
    </row>
    <row r="64" spans="3:3" ht="17.25">
      <c r="C64" s="14"/>
    </row>
    <row r="65" spans="3:3" ht="17.25">
      <c r="C65" s="14"/>
    </row>
    <row r="66" spans="3:3" ht="17.25">
      <c r="C66" s="14"/>
    </row>
    <row r="67" spans="3:3" ht="17.25">
      <c r="C67" s="14"/>
    </row>
    <row r="68" spans="3:3" ht="17.25">
      <c r="C68" s="14"/>
    </row>
    <row r="69" spans="3:3" ht="17.25">
      <c r="C69" s="14"/>
    </row>
    <row r="70" spans="3:3" ht="17.25">
      <c r="C70" s="14"/>
    </row>
    <row r="71" spans="3:3" ht="17.25">
      <c r="C71" s="14"/>
    </row>
    <row r="72" spans="3:3" ht="17.25">
      <c r="C72" s="14"/>
    </row>
    <row r="73" spans="3:3" ht="17.25">
      <c r="C73" s="14"/>
    </row>
    <row r="74" spans="3:3" ht="17.25">
      <c r="C74" s="14"/>
    </row>
    <row r="75" spans="3:3" ht="17.25">
      <c r="C75" s="14"/>
    </row>
    <row r="76" spans="3:3" ht="17.25">
      <c r="C76" s="14"/>
    </row>
    <row r="77" spans="3:3" ht="17.25">
      <c r="C77" s="14"/>
    </row>
    <row r="78" spans="3:3" ht="17.25">
      <c r="C78" s="14"/>
    </row>
    <row r="79" spans="3:3" ht="17.25">
      <c r="C79" s="14"/>
    </row>
    <row r="80" spans="3:3" ht="17.25">
      <c r="C80" s="14"/>
    </row>
    <row r="81" spans="3:3" ht="17.25">
      <c r="C81" s="14"/>
    </row>
    <row r="82" spans="3:3" ht="17.25">
      <c r="C82" s="14"/>
    </row>
    <row r="83" spans="3:3" ht="17.25">
      <c r="C83" s="14"/>
    </row>
    <row r="84" spans="3:3" ht="17.25">
      <c r="C84" s="14"/>
    </row>
    <row r="85" spans="3:3" ht="17.25">
      <c r="C85" s="14"/>
    </row>
    <row r="86" spans="3:3" ht="17.25">
      <c r="C86" s="14"/>
    </row>
    <row r="87" spans="3:3" ht="17.25">
      <c r="C87" s="14"/>
    </row>
    <row r="88" spans="3:3" ht="17.25">
      <c r="C88" s="14"/>
    </row>
    <row r="89" spans="3:3" ht="17.25">
      <c r="C89" s="14"/>
    </row>
    <row r="90" spans="3:3" ht="17.25">
      <c r="C90" s="14"/>
    </row>
    <row r="91" spans="3:3" ht="17.25">
      <c r="C91" s="14"/>
    </row>
    <row r="92" spans="3:3" ht="17.25">
      <c r="C92" s="14"/>
    </row>
    <row r="93" spans="3:3" ht="17.25">
      <c r="C93" s="14"/>
    </row>
    <row r="94" spans="3:3" ht="17.25">
      <c r="C94" s="14"/>
    </row>
    <row r="95" spans="3:3" ht="17.25">
      <c r="C95" s="14"/>
    </row>
    <row r="96" spans="3:3" ht="17.25">
      <c r="C96" s="14"/>
    </row>
    <row r="97" spans="3:3" ht="17.25">
      <c r="C97" s="14"/>
    </row>
    <row r="98" spans="3:3" ht="17.25">
      <c r="C98" s="14"/>
    </row>
    <row r="99" spans="3:3" ht="17.25">
      <c r="C99" s="14"/>
    </row>
    <row r="100" spans="3:3" ht="17.25">
      <c r="C100" s="14"/>
    </row>
    <row r="101" spans="3:3" ht="17.25">
      <c r="C101" s="14"/>
    </row>
    <row r="102" spans="3:3" ht="17.25">
      <c r="C102" s="14"/>
    </row>
    <row r="103" spans="3:3" ht="17.25">
      <c r="C103" s="14"/>
    </row>
    <row r="104" spans="3:3" ht="17.25">
      <c r="C104" s="14"/>
    </row>
    <row r="105" spans="3:3" ht="17.25">
      <c r="C105" s="14"/>
    </row>
    <row r="106" spans="3:3" ht="17.25">
      <c r="C106" s="14"/>
    </row>
    <row r="107" spans="3:3" ht="17.25">
      <c r="C107" s="14"/>
    </row>
    <row r="108" spans="3:3" ht="17.25">
      <c r="C108" s="14"/>
    </row>
    <row r="109" spans="3:3" ht="17.25">
      <c r="C109" s="14"/>
    </row>
    <row r="110" spans="3:3" ht="17.25">
      <c r="C110" s="14"/>
    </row>
    <row r="111" spans="3:3" ht="17.25">
      <c r="C111" s="14"/>
    </row>
    <row r="112" spans="3:3" ht="17.25">
      <c r="C112" s="14"/>
    </row>
    <row r="113" spans="3:3" ht="17.25">
      <c r="C113" s="14"/>
    </row>
    <row r="114" spans="3:3" ht="17.25">
      <c r="C114" s="14"/>
    </row>
    <row r="115" spans="3:3" ht="17.25">
      <c r="C115" s="14"/>
    </row>
    <row r="116" spans="3:3" ht="17.25">
      <c r="C116" s="14"/>
    </row>
    <row r="117" spans="3:3" ht="17.25">
      <c r="C117" s="14"/>
    </row>
    <row r="118" spans="3:3" ht="17.25">
      <c r="C118" s="14"/>
    </row>
    <row r="119" spans="3:3" ht="17.25">
      <c r="C119" s="14"/>
    </row>
    <row r="120" spans="3:3" ht="17.25">
      <c r="C120" s="14"/>
    </row>
    <row r="121" spans="3:3" ht="17.25">
      <c r="C121" s="14"/>
    </row>
    <row r="122" spans="3:3" ht="17.25">
      <c r="C122" s="14"/>
    </row>
    <row r="123" spans="3:3" ht="17.25">
      <c r="C123" s="14"/>
    </row>
    <row r="124" spans="3:3" ht="17.25">
      <c r="C124" s="14"/>
    </row>
    <row r="125" spans="3:3" ht="17.25">
      <c r="C125" s="14"/>
    </row>
    <row r="126" spans="3:3" ht="17.25">
      <c r="C126" s="14"/>
    </row>
    <row r="127" spans="3:3" ht="17.25">
      <c r="C127" s="14"/>
    </row>
    <row r="128" spans="3:3" ht="17.25">
      <c r="C128" s="14"/>
    </row>
    <row r="129" spans="3:3" ht="17.25">
      <c r="C129" s="14"/>
    </row>
    <row r="133" spans="3:3" ht="15.75">
      <c r="C133" s="11"/>
    </row>
    <row r="135" spans="3:3" ht="17.25">
      <c r="C135" s="13"/>
    </row>
    <row r="136" spans="3:3" ht="17.25">
      <c r="C136" s="13"/>
    </row>
    <row r="137" spans="3:3" ht="17.25">
      <c r="C137" s="13"/>
    </row>
    <row r="138" spans="3:3" ht="17.25">
      <c r="C138" s="13"/>
    </row>
    <row r="139" spans="3:3" ht="17.25">
      <c r="C139" s="13"/>
    </row>
    <row r="140" spans="3:3" ht="17.25">
      <c r="C140" s="13"/>
    </row>
    <row r="141" spans="3:3" ht="17.25">
      <c r="C141" s="13"/>
    </row>
    <row r="142" spans="3:3" ht="17.25">
      <c r="C142" s="13"/>
    </row>
    <row r="143" spans="3:3" ht="17.25">
      <c r="C143" s="13"/>
    </row>
    <row r="144" spans="3:3" ht="17.25">
      <c r="C144" s="13"/>
    </row>
    <row r="145" spans="3:3" ht="17.25">
      <c r="C145" s="13"/>
    </row>
    <row r="146" spans="3:3" ht="17.25">
      <c r="C146" s="13"/>
    </row>
    <row r="147" spans="3:3" ht="17.25">
      <c r="C147" s="13"/>
    </row>
    <row r="148" spans="3:3" ht="17.25">
      <c r="C148" s="13"/>
    </row>
    <row r="149" spans="3:3" ht="17.25">
      <c r="C149" s="13"/>
    </row>
    <row r="150" spans="3:3" ht="17.25">
      <c r="C150" s="13"/>
    </row>
    <row r="151" spans="3:3" ht="17.25">
      <c r="C151" s="13"/>
    </row>
    <row r="152" spans="3:3" ht="17.25">
      <c r="C152" s="13"/>
    </row>
    <row r="153" spans="3:3" ht="17.25">
      <c r="C153" s="13"/>
    </row>
    <row r="154" spans="3:3" ht="17.25">
      <c r="C154" s="13"/>
    </row>
    <row r="155" spans="3:3" ht="17.25">
      <c r="C155" s="13"/>
    </row>
    <row r="156" spans="3:3" ht="17.25">
      <c r="C156" s="13"/>
    </row>
    <row r="157" spans="3:3" ht="17.25">
      <c r="C157" s="13"/>
    </row>
    <row r="158" spans="3:3" ht="17.25">
      <c r="C158" s="13"/>
    </row>
  </sheetData>
  <conditionalFormatting sqref="C6:C9">
    <cfRule type="duplicateValues" dxfId="9" priority="218"/>
  </conditionalFormatting>
  <conditionalFormatting sqref="C15:C50">
    <cfRule type="duplicateValues" dxfId="8" priority="7"/>
  </conditionalFormatting>
  <conditionalFormatting sqref="C56:C129">
    <cfRule type="duplicateValues" dxfId="7" priority="6"/>
  </conditionalFormatting>
  <conditionalFormatting sqref="C135:C153">
    <cfRule type="duplicateValues" dxfId="6" priority="32"/>
  </conditionalFormatting>
  <conditionalFormatting sqref="C135:C158">
    <cfRule type="duplicateValues" dxfId="5" priority="33"/>
  </conditionalFormatting>
  <conditionalFormatting sqref="C154:C158">
    <cfRule type="duplicateValues" dxfId="4" priority="31"/>
  </conditionalFormatting>
  <conditionalFormatting sqref="H4:H56">
    <cfRule type="duplicateValues" dxfId="3" priority="227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8A3F4-166F-4FA7-9F3B-58ACDA75C79F}">
  <dimension ref="A1:A57"/>
  <sheetViews>
    <sheetView topLeftCell="A40" workbookViewId="0">
      <selection activeCell="A56" sqref="A56"/>
    </sheetView>
  </sheetViews>
  <sheetFormatPr baseColWidth="10" defaultColWidth="11.42578125" defaultRowHeight="15"/>
  <cols>
    <col min="1" max="1" width="86.28515625" bestFit="1" customWidth="1"/>
  </cols>
  <sheetData>
    <row r="1" spans="1:1">
      <c r="A1" s="153" t="s">
        <v>513</v>
      </c>
    </row>
    <row r="2" spans="1:1">
      <c r="A2" s="154" t="s">
        <v>245</v>
      </c>
    </row>
    <row r="3" spans="1:1">
      <c r="A3" s="154" t="s">
        <v>246</v>
      </c>
    </row>
    <row r="4" spans="1:1">
      <c r="A4" s="154" t="s">
        <v>247</v>
      </c>
    </row>
    <row r="5" spans="1:1">
      <c r="A5" s="154" t="s">
        <v>248</v>
      </c>
    </row>
    <row r="6" spans="1:1">
      <c r="A6" s="154" t="s">
        <v>249</v>
      </c>
    </row>
    <row r="7" spans="1:1">
      <c r="A7" s="154" t="s">
        <v>250</v>
      </c>
    </row>
    <row r="8" spans="1:1">
      <c r="A8" s="154" t="s">
        <v>251</v>
      </c>
    </row>
    <row r="9" spans="1:1">
      <c r="A9" s="154" t="s">
        <v>252</v>
      </c>
    </row>
    <row r="10" spans="1:1">
      <c r="A10" s="154" t="s">
        <v>253</v>
      </c>
    </row>
    <row r="11" spans="1:1">
      <c r="A11" s="154" t="s">
        <v>221</v>
      </c>
    </row>
    <row r="12" spans="1:1">
      <c r="A12" s="154" t="s">
        <v>254</v>
      </c>
    </row>
    <row r="13" spans="1:1">
      <c r="A13" s="154" t="s">
        <v>255</v>
      </c>
    </row>
    <row r="14" spans="1:1">
      <c r="A14" s="154" t="s">
        <v>256</v>
      </c>
    </row>
    <row r="15" spans="1:1">
      <c r="A15" s="154" t="s">
        <v>257</v>
      </c>
    </row>
    <row r="16" spans="1:1">
      <c r="A16" s="154" t="s">
        <v>258</v>
      </c>
    </row>
    <row r="17" spans="1:1">
      <c r="A17" s="154" t="s">
        <v>259</v>
      </c>
    </row>
    <row r="18" spans="1:1">
      <c r="A18" s="154" t="s">
        <v>260</v>
      </c>
    </row>
    <row r="19" spans="1:1">
      <c r="A19" s="154" t="s">
        <v>261</v>
      </c>
    </row>
    <row r="20" spans="1:1">
      <c r="A20" s="154" t="s">
        <v>262</v>
      </c>
    </row>
    <row r="21" spans="1:1">
      <c r="A21" s="154" t="s">
        <v>263</v>
      </c>
    </row>
    <row r="22" spans="1:1">
      <c r="A22" s="154" t="s">
        <v>264</v>
      </c>
    </row>
    <row r="23" spans="1:1">
      <c r="A23" s="154" t="s">
        <v>216</v>
      </c>
    </row>
    <row r="24" spans="1:1">
      <c r="A24" s="154" t="s">
        <v>265</v>
      </c>
    </row>
    <row r="25" spans="1:1">
      <c r="A25" s="154" t="s">
        <v>266</v>
      </c>
    </row>
    <row r="26" spans="1:1">
      <c r="A26" s="154" t="s">
        <v>267</v>
      </c>
    </row>
    <row r="27" spans="1:1">
      <c r="A27" s="154" t="s">
        <v>268</v>
      </c>
    </row>
    <row r="28" spans="1:1">
      <c r="A28" s="109"/>
    </row>
    <row r="29" spans="1:1">
      <c r="A29" s="154"/>
    </row>
    <row r="30" spans="1:1">
      <c r="A30" s="190" t="s">
        <v>514</v>
      </c>
    </row>
    <row r="31" spans="1:1">
      <c r="A31" s="109" t="s">
        <v>230</v>
      </c>
    </row>
    <row r="32" spans="1:1">
      <c r="A32" s="109" t="s">
        <v>231</v>
      </c>
    </row>
    <row r="33" spans="1:1">
      <c r="A33" s="109" t="s">
        <v>232</v>
      </c>
    </row>
    <row r="34" spans="1:1">
      <c r="A34" s="109" t="s">
        <v>233</v>
      </c>
    </row>
    <row r="35" spans="1:1">
      <c r="A35" s="109" t="s">
        <v>234</v>
      </c>
    </row>
    <row r="36" spans="1:1">
      <c r="A36" s="109" t="s">
        <v>220</v>
      </c>
    </row>
    <row r="37" spans="1:1">
      <c r="A37" s="109" t="s">
        <v>235</v>
      </c>
    </row>
    <row r="38" spans="1:1">
      <c r="A38" s="109" t="s">
        <v>224</v>
      </c>
    </row>
    <row r="39" spans="1:1">
      <c r="A39" s="109" t="s">
        <v>236</v>
      </c>
    </row>
    <row r="40" spans="1:1">
      <c r="A40" s="109" t="s">
        <v>201</v>
      </c>
    </row>
    <row r="41" spans="1:1">
      <c r="A41" s="109" t="s">
        <v>223</v>
      </c>
    </row>
    <row r="42" spans="1:1">
      <c r="A42" s="109" t="s">
        <v>202</v>
      </c>
    </row>
    <row r="43" spans="1:1">
      <c r="A43" s="109" t="s">
        <v>237</v>
      </c>
    </row>
    <row r="44" spans="1:1">
      <c r="A44" s="109" t="s">
        <v>225</v>
      </c>
    </row>
    <row r="45" spans="1:1">
      <c r="A45" s="109" t="s">
        <v>238</v>
      </c>
    </row>
    <row r="46" spans="1:1">
      <c r="A46" s="109" t="s">
        <v>239</v>
      </c>
    </row>
    <row r="47" spans="1:1">
      <c r="A47" s="109" t="s">
        <v>240</v>
      </c>
    </row>
    <row r="48" spans="1:1">
      <c r="A48" s="109" t="s">
        <v>226</v>
      </c>
    </row>
    <row r="49" spans="1:1">
      <c r="A49" s="109" t="s">
        <v>241</v>
      </c>
    </row>
    <row r="50" spans="1:1">
      <c r="A50" s="109" t="s">
        <v>222</v>
      </c>
    </row>
    <row r="51" spans="1:1">
      <c r="A51" s="109" t="s">
        <v>242</v>
      </c>
    </row>
    <row r="52" spans="1:1">
      <c r="A52" s="109" t="s">
        <v>243</v>
      </c>
    </row>
    <row r="53" spans="1:1">
      <c r="A53" s="109" t="s">
        <v>218</v>
      </c>
    </row>
    <row r="54" spans="1:1">
      <c r="A54" s="109" t="s">
        <v>219</v>
      </c>
    </row>
    <row r="55" spans="1:1">
      <c r="A55" s="109" t="s">
        <v>244</v>
      </c>
    </row>
    <row r="56" spans="1:1">
      <c r="A56" s="109" t="s">
        <v>217</v>
      </c>
    </row>
    <row r="57" spans="1:1">
      <c r="A57" s="109"/>
    </row>
  </sheetData>
  <conditionalFormatting sqref="A2:A29">
    <cfRule type="duplicateValues" dxfId="2" priority="14"/>
  </conditionalFormatting>
  <conditionalFormatting sqref="A31:A57">
    <cfRule type="duplicateValues" dxfId="1" priority="1"/>
  </conditionalFormatting>
  <conditionalFormatting sqref="A58:A1048576 A30 A1">
    <cfRule type="duplicateValues" dxfId="0" priority="225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CDAF-28CD-4166-BF11-7ED63D702843}">
  <dimension ref="A1:AL67"/>
  <sheetViews>
    <sheetView topLeftCell="U1" zoomScale="77" zoomScaleNormal="77" workbookViewId="0">
      <selection activeCell="AJ13" sqref="AJ13"/>
    </sheetView>
  </sheetViews>
  <sheetFormatPr baseColWidth="10" defaultRowHeight="11.25"/>
  <cols>
    <col min="1" max="1" width="28" style="180" customWidth="1"/>
    <col min="2" max="2" width="17.140625" style="180" bestFit="1" customWidth="1"/>
    <col min="3" max="3" width="11.42578125" style="180"/>
    <col min="4" max="4" width="15.5703125" style="180" bestFit="1" customWidth="1"/>
    <col min="5" max="5" width="11.42578125" style="180"/>
    <col min="6" max="6" width="19.28515625" style="180" bestFit="1" customWidth="1"/>
    <col min="7" max="7" width="29.28515625" style="180" customWidth="1"/>
    <col min="8" max="8" width="42.85546875" style="180" customWidth="1"/>
    <col min="9" max="9" width="11.42578125" style="180"/>
    <col min="10" max="10" width="21.5703125" style="180" bestFit="1" customWidth="1"/>
    <col min="11" max="11" width="23.85546875" style="180" customWidth="1"/>
    <col min="12" max="12" width="22.28515625" style="180" customWidth="1"/>
    <col min="13" max="19" width="11.42578125" style="180"/>
    <col min="20" max="20" width="13.140625" style="180" customWidth="1"/>
    <col min="21" max="31" width="11.42578125" style="180"/>
    <col min="32" max="32" width="20.28515625" style="180" bestFit="1" customWidth="1"/>
    <col min="33" max="33" width="33.85546875" style="180" bestFit="1" customWidth="1"/>
    <col min="34" max="34" width="17.28515625" style="180" bestFit="1" customWidth="1"/>
    <col min="35" max="35" width="19.7109375" style="180" bestFit="1" customWidth="1"/>
    <col min="36" max="16384" width="11.42578125" style="180"/>
  </cols>
  <sheetData>
    <row r="1" spans="1:38">
      <c r="A1" s="266" t="s">
        <v>164</v>
      </c>
      <c r="B1" s="266"/>
      <c r="C1" s="266"/>
      <c r="D1" s="174"/>
      <c r="E1" s="175"/>
      <c r="F1" s="175"/>
      <c r="G1" s="175"/>
      <c r="H1" s="175"/>
      <c r="I1" s="175"/>
      <c r="J1" s="175"/>
      <c r="K1" s="176"/>
      <c r="L1" s="177"/>
      <c r="M1" s="175"/>
      <c r="N1" s="175"/>
      <c r="O1" s="175"/>
      <c r="P1" s="174"/>
      <c r="Q1" s="178"/>
      <c r="R1" s="178"/>
      <c r="S1" s="177"/>
      <c r="T1" s="175"/>
      <c r="U1" s="175"/>
      <c r="V1" s="177"/>
      <c r="W1" s="177"/>
      <c r="X1" s="177"/>
      <c r="Y1" s="177"/>
      <c r="Z1" s="177"/>
      <c r="AA1" s="177"/>
      <c r="AB1" s="177"/>
      <c r="AC1" s="175"/>
      <c r="AD1" s="175"/>
      <c r="AE1" s="175"/>
      <c r="AF1" s="175"/>
      <c r="AG1" s="175"/>
      <c r="AH1" s="175"/>
      <c r="AI1" s="175"/>
      <c r="AJ1" s="179"/>
      <c r="AK1" s="179"/>
      <c r="AL1" s="179"/>
    </row>
    <row r="2" spans="1:38">
      <c r="A2" s="266" t="s">
        <v>165</v>
      </c>
      <c r="B2" s="266"/>
      <c r="C2" s="266"/>
      <c r="D2" s="174"/>
      <c r="E2" s="175"/>
      <c r="F2" s="175"/>
      <c r="G2" s="175"/>
      <c r="H2" s="175"/>
      <c r="I2" s="175"/>
      <c r="J2" s="175"/>
      <c r="K2" s="176"/>
      <c r="L2" s="177"/>
      <c r="M2" s="175"/>
      <c r="N2" s="175"/>
      <c r="O2" s="175"/>
      <c r="P2" s="174"/>
      <c r="Q2" s="178"/>
      <c r="R2" s="178"/>
      <c r="S2" s="177"/>
      <c r="T2" s="175"/>
      <c r="U2" s="175"/>
      <c r="V2" s="177"/>
      <c r="W2" s="177"/>
      <c r="X2" s="177"/>
      <c r="Y2" s="177"/>
      <c r="Z2" s="177"/>
      <c r="AA2" s="177"/>
      <c r="AB2" s="177"/>
      <c r="AC2" s="175"/>
      <c r="AD2" s="175"/>
      <c r="AE2" s="175"/>
      <c r="AF2" s="175"/>
      <c r="AG2" s="175"/>
      <c r="AH2" s="175"/>
      <c r="AI2" s="175"/>
      <c r="AJ2" s="179"/>
      <c r="AK2" s="179"/>
      <c r="AL2" s="179"/>
    </row>
    <row r="3" spans="1:38">
      <c r="A3" s="267">
        <v>2024</v>
      </c>
      <c r="B3" s="267"/>
      <c r="C3" s="267"/>
      <c r="D3" s="174"/>
      <c r="E3" s="175" t="s">
        <v>188</v>
      </c>
      <c r="F3" s="175"/>
      <c r="G3" s="175"/>
      <c r="H3" s="175"/>
      <c r="I3" s="175"/>
      <c r="J3" s="175"/>
      <c r="K3" s="176"/>
      <c r="L3" s="177"/>
      <c r="M3" s="175"/>
      <c r="N3" s="175"/>
      <c r="O3" s="175"/>
      <c r="P3" s="174"/>
      <c r="Q3" s="178"/>
      <c r="R3" s="178"/>
      <c r="S3" s="177"/>
      <c r="T3" s="175"/>
      <c r="U3" s="175"/>
      <c r="V3" s="177"/>
      <c r="W3" s="177"/>
      <c r="X3" s="177"/>
      <c r="Y3" s="177"/>
      <c r="Z3" s="177"/>
      <c r="AA3" s="177"/>
      <c r="AB3" s="177"/>
      <c r="AC3" s="175"/>
      <c r="AD3" s="175"/>
      <c r="AE3" s="175"/>
      <c r="AF3" s="175"/>
      <c r="AG3" s="175"/>
      <c r="AH3" s="175"/>
      <c r="AI3" s="175"/>
      <c r="AJ3" s="179"/>
      <c r="AK3" s="179"/>
      <c r="AL3" s="179"/>
    </row>
    <row r="4" spans="1:38">
      <c r="A4" s="267"/>
      <c r="B4" s="267"/>
      <c r="C4" s="267"/>
      <c r="D4" s="174"/>
      <c r="E4" s="175"/>
      <c r="F4" s="175"/>
      <c r="G4" s="175"/>
      <c r="H4" s="175"/>
      <c r="I4" s="175"/>
      <c r="J4" s="175"/>
      <c r="K4" s="176"/>
      <c r="L4" s="177"/>
      <c r="M4" s="175"/>
      <c r="N4" s="175"/>
      <c r="O4" s="175"/>
      <c r="P4" s="174"/>
      <c r="Q4" s="178"/>
      <c r="R4" s="178"/>
      <c r="S4" s="177"/>
      <c r="T4" s="175"/>
      <c r="U4" s="175"/>
      <c r="V4" s="177"/>
      <c r="W4" s="177"/>
      <c r="X4" s="177"/>
      <c r="Y4" s="177"/>
      <c r="Z4" s="177"/>
      <c r="AA4" s="177"/>
      <c r="AB4" s="177"/>
      <c r="AC4" s="175"/>
      <c r="AD4" s="175"/>
      <c r="AE4" s="175"/>
      <c r="AF4" s="175"/>
      <c r="AG4" s="175"/>
      <c r="AH4" s="175"/>
      <c r="AI4" s="175"/>
      <c r="AJ4" s="179"/>
      <c r="AK4" s="179"/>
      <c r="AL4" s="179"/>
    </row>
    <row r="5" spans="1:38">
      <c r="A5" s="175"/>
      <c r="B5" s="175"/>
      <c r="C5" s="175"/>
      <c r="D5" s="174"/>
      <c r="E5" s="175"/>
      <c r="F5" s="175"/>
      <c r="G5" s="175"/>
      <c r="H5" s="175"/>
      <c r="I5" s="175"/>
      <c r="J5" s="175"/>
      <c r="K5" s="176"/>
      <c r="L5" s="177"/>
      <c r="M5" s="175"/>
      <c r="N5" s="175"/>
      <c r="O5" s="175"/>
      <c r="P5" s="174"/>
      <c r="Q5" s="178"/>
      <c r="R5" s="178"/>
      <c r="S5" s="177"/>
      <c r="T5" s="175"/>
      <c r="U5" s="175"/>
      <c r="V5" s="177"/>
      <c r="W5" s="177"/>
      <c r="X5" s="177"/>
      <c r="Y5" s="177"/>
      <c r="Z5" s="177"/>
      <c r="AA5" s="177"/>
      <c r="AB5" s="177"/>
      <c r="AC5" s="175"/>
      <c r="AD5" s="175"/>
      <c r="AE5" s="175"/>
      <c r="AF5" s="175"/>
      <c r="AG5" s="175"/>
      <c r="AH5" s="175"/>
      <c r="AI5" s="175"/>
      <c r="AJ5" s="179"/>
      <c r="AK5" s="179"/>
      <c r="AL5" s="179"/>
    </row>
    <row r="6" spans="1:38">
      <c r="A6" s="175"/>
      <c r="B6" s="175"/>
      <c r="C6" s="175"/>
      <c r="D6" s="174"/>
      <c r="E6" s="175"/>
      <c r="F6" s="175"/>
      <c r="G6" s="175"/>
      <c r="H6" s="175"/>
      <c r="I6" s="175"/>
      <c r="J6" s="175"/>
      <c r="K6" s="176"/>
      <c r="L6" s="177"/>
      <c r="M6" s="175"/>
      <c r="N6" s="175"/>
      <c r="O6" s="175"/>
      <c r="P6" s="174"/>
      <c r="Q6" s="178"/>
      <c r="R6" s="178"/>
      <c r="S6" s="177"/>
      <c r="T6" s="175"/>
      <c r="U6" s="175"/>
      <c r="V6" s="177"/>
      <c r="W6" s="177"/>
      <c r="X6" s="177"/>
      <c r="Y6" s="177"/>
      <c r="Z6" s="177"/>
      <c r="AA6" s="177"/>
      <c r="AB6" s="177"/>
      <c r="AC6" s="175"/>
      <c r="AD6" s="175"/>
      <c r="AE6" s="175"/>
      <c r="AF6" s="175"/>
      <c r="AG6" s="175"/>
      <c r="AH6" s="175"/>
      <c r="AI6" s="175"/>
      <c r="AJ6" s="179"/>
      <c r="AK6" s="179"/>
      <c r="AL6" s="179"/>
    </row>
    <row r="7" spans="1:38" ht="37.5" customHeight="1">
      <c r="A7" s="181" t="s">
        <v>203</v>
      </c>
      <c r="B7" s="181" t="s">
        <v>204</v>
      </c>
      <c r="C7" s="181" t="s">
        <v>205</v>
      </c>
      <c r="D7" s="181" t="s">
        <v>206</v>
      </c>
      <c r="E7" s="181" t="s">
        <v>170</v>
      </c>
      <c r="F7" s="181" t="s">
        <v>171</v>
      </c>
      <c r="G7" s="181" t="s">
        <v>207</v>
      </c>
      <c r="H7" s="181" t="s">
        <v>208</v>
      </c>
      <c r="I7" s="181" t="s">
        <v>209</v>
      </c>
      <c r="J7" s="182" t="s">
        <v>166</v>
      </c>
      <c r="K7" s="182" t="s">
        <v>167</v>
      </c>
      <c r="L7" s="182" t="s">
        <v>128</v>
      </c>
      <c r="M7" s="182" t="s">
        <v>210</v>
      </c>
      <c r="N7" s="182" t="s">
        <v>135</v>
      </c>
      <c r="O7" s="182" t="s">
        <v>168</v>
      </c>
      <c r="P7" s="182" t="s">
        <v>178</v>
      </c>
      <c r="Q7" s="182" t="s">
        <v>169</v>
      </c>
      <c r="R7" s="182" t="s">
        <v>173</v>
      </c>
      <c r="S7" s="182" t="s">
        <v>172</v>
      </c>
      <c r="T7" s="182" t="s">
        <v>211</v>
      </c>
      <c r="U7" s="182" t="s">
        <v>212</v>
      </c>
      <c r="V7" s="182" t="s">
        <v>213</v>
      </c>
      <c r="W7" s="182" t="s">
        <v>30</v>
      </c>
      <c r="X7" s="182" t="s">
        <v>174</v>
      </c>
      <c r="Y7" s="182" t="s">
        <v>41</v>
      </c>
      <c r="Z7" s="182" t="s">
        <v>40</v>
      </c>
      <c r="AA7" s="182" t="s">
        <v>175</v>
      </c>
      <c r="AB7" s="182" t="s">
        <v>176</v>
      </c>
      <c r="AC7" s="182" t="s">
        <v>177</v>
      </c>
      <c r="AD7" s="182" t="s">
        <v>214</v>
      </c>
      <c r="AE7" s="182" t="s">
        <v>180</v>
      </c>
      <c r="AF7" s="182" t="s">
        <v>138</v>
      </c>
      <c r="AG7" s="182" t="s">
        <v>63</v>
      </c>
      <c r="AH7" s="182" t="s">
        <v>179</v>
      </c>
      <c r="AI7" s="183"/>
      <c r="AJ7" s="179"/>
      <c r="AK7" s="179"/>
      <c r="AL7" s="179"/>
    </row>
    <row r="8" spans="1:38" ht="33">
      <c r="A8" s="196" t="s">
        <v>270</v>
      </c>
      <c r="B8" s="196" t="s">
        <v>309</v>
      </c>
      <c r="C8" s="196" t="s">
        <v>309</v>
      </c>
      <c r="D8" s="196" t="s">
        <v>311</v>
      </c>
      <c r="E8" s="197">
        <v>10</v>
      </c>
      <c r="F8" s="198">
        <v>1200</v>
      </c>
      <c r="G8" s="198">
        <v>0</v>
      </c>
      <c r="H8" s="198">
        <v>12000</v>
      </c>
      <c r="J8" s="196" t="s">
        <v>312</v>
      </c>
      <c r="K8" s="170" t="s">
        <v>67</v>
      </c>
      <c r="L8" s="170" t="s">
        <v>267</v>
      </c>
      <c r="M8" s="196" t="s">
        <v>103</v>
      </c>
      <c r="N8" s="196" t="s">
        <v>396</v>
      </c>
      <c r="O8" s="196" t="s">
        <v>397</v>
      </c>
      <c r="P8" s="196" t="s">
        <v>398</v>
      </c>
      <c r="Q8" s="196" t="s">
        <v>311</v>
      </c>
      <c r="R8" s="196" t="s">
        <v>399</v>
      </c>
      <c r="S8" s="196" t="s">
        <v>8</v>
      </c>
      <c r="T8" s="200">
        <v>45334</v>
      </c>
      <c r="U8" s="200">
        <v>45338</v>
      </c>
      <c r="V8" s="196" t="s">
        <v>9</v>
      </c>
      <c r="W8" s="196">
        <v>31</v>
      </c>
      <c r="X8" s="196">
        <v>29</v>
      </c>
      <c r="Y8" s="196">
        <v>26</v>
      </c>
      <c r="Z8" s="196">
        <v>3</v>
      </c>
      <c r="AA8" s="196">
        <v>1</v>
      </c>
      <c r="AB8" s="196">
        <v>0</v>
      </c>
      <c r="AC8" s="196">
        <v>0</v>
      </c>
      <c r="AD8" s="196" t="s">
        <v>404</v>
      </c>
      <c r="AE8" s="196" t="s">
        <v>405</v>
      </c>
      <c r="AF8" s="196" t="s">
        <v>406</v>
      </c>
      <c r="AG8" s="196" t="s">
        <v>407</v>
      </c>
      <c r="AH8" s="196" t="s">
        <v>408</v>
      </c>
    </row>
    <row r="9" spans="1:38" ht="33">
      <c r="A9" s="194" t="s">
        <v>271</v>
      </c>
      <c r="B9" s="194" t="s">
        <v>309</v>
      </c>
      <c r="C9" s="194" t="s">
        <v>309</v>
      </c>
      <c r="D9" s="194" t="s">
        <v>311</v>
      </c>
      <c r="E9" s="195">
        <v>30</v>
      </c>
      <c r="F9" s="199">
        <v>1200</v>
      </c>
      <c r="G9" s="199">
        <v>0</v>
      </c>
      <c r="H9" s="199">
        <v>36000</v>
      </c>
      <c r="J9" s="194" t="s">
        <v>313</v>
      </c>
      <c r="K9" s="171" t="s">
        <v>97</v>
      </c>
      <c r="L9" s="171" t="s">
        <v>268</v>
      </c>
      <c r="M9" s="194" t="s">
        <v>103</v>
      </c>
      <c r="N9" s="194" t="s">
        <v>400</v>
      </c>
      <c r="O9" s="194" t="s">
        <v>397</v>
      </c>
      <c r="P9" s="194" t="s">
        <v>398</v>
      </c>
      <c r="Q9" s="194" t="s">
        <v>311</v>
      </c>
      <c r="R9" s="194" t="s">
        <v>399</v>
      </c>
      <c r="S9" s="194" t="s">
        <v>8</v>
      </c>
      <c r="T9" s="201">
        <v>45327</v>
      </c>
      <c r="U9" s="201">
        <v>45358</v>
      </c>
      <c r="V9" s="194" t="s">
        <v>9</v>
      </c>
      <c r="W9" s="194">
        <v>35</v>
      </c>
      <c r="X9" s="194">
        <v>10</v>
      </c>
      <c r="Y9" s="194">
        <v>6</v>
      </c>
      <c r="Z9" s="194">
        <v>4</v>
      </c>
      <c r="AA9" s="194">
        <v>0</v>
      </c>
      <c r="AB9" s="194">
        <v>3</v>
      </c>
      <c r="AC9" s="194">
        <v>0</v>
      </c>
      <c r="AD9" s="194" t="s">
        <v>409</v>
      </c>
      <c r="AE9" s="194" t="s">
        <v>405</v>
      </c>
      <c r="AF9" s="194" t="s">
        <v>410</v>
      </c>
      <c r="AG9" s="194" t="s">
        <v>411</v>
      </c>
      <c r="AH9" s="194" t="s">
        <v>412</v>
      </c>
    </row>
    <row r="10" spans="1:38" ht="33">
      <c r="A10" s="196" t="s">
        <v>272</v>
      </c>
      <c r="B10" s="196" t="s">
        <v>310</v>
      </c>
      <c r="C10" s="196" t="s">
        <v>310</v>
      </c>
      <c r="D10" s="196" t="s">
        <v>311</v>
      </c>
      <c r="E10" s="197">
        <v>12</v>
      </c>
      <c r="F10" s="198">
        <v>1200</v>
      </c>
      <c r="G10" s="198">
        <v>0</v>
      </c>
      <c r="H10" s="198">
        <v>14400</v>
      </c>
      <c r="J10" s="196" t="s">
        <v>314</v>
      </c>
      <c r="K10" s="170" t="s">
        <v>70</v>
      </c>
      <c r="L10" s="170" t="s">
        <v>268</v>
      </c>
      <c r="M10" s="196" t="s">
        <v>103</v>
      </c>
      <c r="N10" s="196" t="s">
        <v>400</v>
      </c>
      <c r="O10" s="196" t="s">
        <v>397</v>
      </c>
      <c r="P10" s="196" t="s">
        <v>398</v>
      </c>
      <c r="Q10" s="196" t="s">
        <v>311</v>
      </c>
      <c r="R10" s="196" t="s">
        <v>399</v>
      </c>
      <c r="S10" s="196" t="s">
        <v>8</v>
      </c>
      <c r="T10" s="200">
        <v>45327</v>
      </c>
      <c r="U10" s="200">
        <v>45343</v>
      </c>
      <c r="V10" s="196" t="s">
        <v>9</v>
      </c>
      <c r="W10" s="196">
        <v>32</v>
      </c>
      <c r="X10" s="196">
        <v>5</v>
      </c>
      <c r="Y10" s="196">
        <v>3</v>
      </c>
      <c r="Z10" s="196">
        <v>2</v>
      </c>
      <c r="AA10" s="196">
        <v>0</v>
      </c>
      <c r="AB10" s="196">
        <v>2</v>
      </c>
      <c r="AC10" s="196">
        <v>0</v>
      </c>
      <c r="AD10" s="196" t="s">
        <v>409</v>
      </c>
      <c r="AE10" s="196" t="s">
        <v>405</v>
      </c>
      <c r="AF10" s="196" t="s">
        <v>410</v>
      </c>
      <c r="AG10" s="196" t="s">
        <v>413</v>
      </c>
      <c r="AH10" s="196" t="s">
        <v>414</v>
      </c>
    </row>
    <row r="11" spans="1:38" ht="33">
      <c r="A11" s="194" t="s">
        <v>273</v>
      </c>
      <c r="B11" s="194"/>
      <c r="C11" s="194"/>
      <c r="D11" s="194"/>
      <c r="E11" s="195">
        <v>12</v>
      </c>
      <c r="F11" s="199">
        <v>1100</v>
      </c>
      <c r="G11" s="199">
        <v>0</v>
      </c>
      <c r="H11" s="199">
        <v>13200</v>
      </c>
      <c r="J11" s="194" t="s">
        <v>315</v>
      </c>
      <c r="K11" s="171" t="s">
        <v>82</v>
      </c>
      <c r="L11" s="171" t="s">
        <v>268</v>
      </c>
      <c r="M11" s="194" t="s">
        <v>103</v>
      </c>
      <c r="N11" s="194" t="s">
        <v>400</v>
      </c>
      <c r="O11" s="194" t="s">
        <v>397</v>
      </c>
      <c r="P11" s="194" t="s">
        <v>398</v>
      </c>
      <c r="Q11" s="194" t="s">
        <v>311</v>
      </c>
      <c r="R11" s="194" t="s">
        <v>399</v>
      </c>
      <c r="S11" s="194" t="s">
        <v>8</v>
      </c>
      <c r="T11" s="201">
        <v>45327</v>
      </c>
      <c r="U11" s="201">
        <v>45343</v>
      </c>
      <c r="V11" s="194" t="s">
        <v>9</v>
      </c>
      <c r="W11" s="194">
        <v>36</v>
      </c>
      <c r="X11" s="194">
        <v>10</v>
      </c>
      <c r="Y11" s="194">
        <v>3</v>
      </c>
      <c r="Z11" s="194">
        <v>7</v>
      </c>
      <c r="AA11" s="194">
        <v>0</v>
      </c>
      <c r="AB11" s="194">
        <v>2</v>
      </c>
      <c r="AC11" s="194">
        <v>0</v>
      </c>
      <c r="AD11" s="194" t="s">
        <v>409</v>
      </c>
      <c r="AE11" s="194" t="s">
        <v>405</v>
      </c>
      <c r="AF11" s="194" t="s">
        <v>410</v>
      </c>
      <c r="AG11" s="194" t="s">
        <v>415</v>
      </c>
      <c r="AH11" s="194" t="s">
        <v>416</v>
      </c>
    </row>
    <row r="12" spans="1:38" ht="33">
      <c r="A12" s="196" t="s">
        <v>274</v>
      </c>
      <c r="B12" s="196" t="s">
        <v>309</v>
      </c>
      <c r="C12" s="196" t="s">
        <v>309</v>
      </c>
      <c r="D12" s="196" t="s">
        <v>311</v>
      </c>
      <c r="E12" s="197">
        <v>16</v>
      </c>
      <c r="F12" s="198">
        <v>1100</v>
      </c>
      <c r="G12" s="198">
        <v>0</v>
      </c>
      <c r="H12" s="198">
        <v>17600</v>
      </c>
      <c r="J12" s="196" t="s">
        <v>316</v>
      </c>
      <c r="K12" s="170" t="s">
        <v>98</v>
      </c>
      <c r="L12" s="170" t="s">
        <v>268</v>
      </c>
      <c r="M12" s="196" t="s">
        <v>103</v>
      </c>
      <c r="N12" s="196" t="s">
        <v>400</v>
      </c>
      <c r="O12" s="196" t="s">
        <v>397</v>
      </c>
      <c r="P12" s="196" t="s">
        <v>398</v>
      </c>
      <c r="Q12" s="196" t="s">
        <v>311</v>
      </c>
      <c r="R12" s="196" t="s">
        <v>399</v>
      </c>
      <c r="S12" s="196" t="s">
        <v>8</v>
      </c>
      <c r="T12" s="200">
        <v>45323</v>
      </c>
      <c r="U12" s="200">
        <v>45342</v>
      </c>
      <c r="V12" s="196" t="s">
        <v>9</v>
      </c>
      <c r="W12" s="196">
        <v>34</v>
      </c>
      <c r="X12" s="196">
        <v>8</v>
      </c>
      <c r="Y12" s="196">
        <v>5</v>
      </c>
      <c r="Z12" s="196">
        <v>3</v>
      </c>
      <c r="AA12" s="196">
        <v>0</v>
      </c>
      <c r="AB12" s="196">
        <v>3</v>
      </c>
      <c r="AC12" s="196">
        <v>0</v>
      </c>
      <c r="AD12" s="196" t="s">
        <v>409</v>
      </c>
      <c r="AE12" s="196" t="s">
        <v>405</v>
      </c>
      <c r="AF12" s="196" t="s">
        <v>410</v>
      </c>
      <c r="AG12" s="196" t="s">
        <v>417</v>
      </c>
      <c r="AH12" s="196" t="s">
        <v>418</v>
      </c>
    </row>
    <row r="13" spans="1:38" ht="33">
      <c r="A13" s="194"/>
      <c r="B13" s="194"/>
      <c r="C13" s="194"/>
      <c r="D13" s="194"/>
      <c r="E13" s="195"/>
      <c r="F13" s="199">
        <v>0</v>
      </c>
      <c r="G13" s="199">
        <v>0</v>
      </c>
      <c r="H13" s="199">
        <v>0</v>
      </c>
      <c r="J13" s="194" t="s">
        <v>317</v>
      </c>
      <c r="K13" s="171" t="s">
        <v>147</v>
      </c>
      <c r="L13" s="171" t="s">
        <v>267</v>
      </c>
      <c r="M13" s="194" t="s">
        <v>401</v>
      </c>
      <c r="N13" s="194" t="s">
        <v>400</v>
      </c>
      <c r="O13" s="194" t="s">
        <v>397</v>
      </c>
      <c r="P13" s="194" t="s">
        <v>398</v>
      </c>
      <c r="Q13" s="194" t="s">
        <v>311</v>
      </c>
      <c r="R13" s="194" t="s">
        <v>399</v>
      </c>
      <c r="S13" s="194" t="s">
        <v>8</v>
      </c>
      <c r="T13" s="201">
        <v>45328</v>
      </c>
      <c r="U13" s="201">
        <v>45359</v>
      </c>
      <c r="V13" s="194" t="s">
        <v>9</v>
      </c>
      <c r="W13" s="194">
        <v>912</v>
      </c>
      <c r="X13" s="194">
        <v>497</v>
      </c>
      <c r="Y13" s="194">
        <v>281</v>
      </c>
      <c r="Z13" s="194">
        <v>216</v>
      </c>
      <c r="AA13" s="194">
        <v>13</v>
      </c>
      <c r="AB13" s="194">
        <v>0</v>
      </c>
      <c r="AC13" s="194">
        <v>0</v>
      </c>
      <c r="AD13" s="194" t="s">
        <v>404</v>
      </c>
      <c r="AE13" s="194"/>
      <c r="AF13" s="194" t="s">
        <v>419</v>
      </c>
      <c r="AG13" s="194"/>
      <c r="AH13" s="194" t="e">
        <v>#N/A</v>
      </c>
    </row>
    <row r="14" spans="1:38" ht="49.5">
      <c r="A14" s="196" t="s">
        <v>275</v>
      </c>
      <c r="B14" s="196" t="s">
        <v>309</v>
      </c>
      <c r="C14" s="196" t="s">
        <v>309</v>
      </c>
      <c r="D14" s="196" t="s">
        <v>311</v>
      </c>
      <c r="E14" s="197">
        <v>18</v>
      </c>
      <c r="F14" s="198">
        <v>1000</v>
      </c>
      <c r="G14" s="198">
        <v>0</v>
      </c>
      <c r="H14" s="198">
        <v>18000</v>
      </c>
      <c r="J14" s="196" t="s">
        <v>318</v>
      </c>
      <c r="K14" s="170" t="s">
        <v>227</v>
      </c>
      <c r="L14" s="170" t="s">
        <v>267</v>
      </c>
      <c r="M14" s="196" t="s">
        <v>103</v>
      </c>
      <c r="N14" s="196" t="s">
        <v>400</v>
      </c>
      <c r="O14" s="196" t="s">
        <v>397</v>
      </c>
      <c r="P14" s="196" t="s">
        <v>398</v>
      </c>
      <c r="Q14" s="196" t="s">
        <v>311</v>
      </c>
      <c r="R14" s="196" t="s">
        <v>399</v>
      </c>
      <c r="S14" s="196" t="s">
        <v>7</v>
      </c>
      <c r="T14" s="200">
        <v>45307</v>
      </c>
      <c r="U14" s="200">
        <v>45338</v>
      </c>
      <c r="V14" s="196" t="s">
        <v>9</v>
      </c>
      <c r="W14" s="196">
        <v>48</v>
      </c>
      <c r="X14" s="196">
        <v>30</v>
      </c>
      <c r="Y14" s="196">
        <v>16</v>
      </c>
      <c r="Z14" s="196">
        <v>14</v>
      </c>
      <c r="AA14" s="196">
        <v>0</v>
      </c>
      <c r="AB14" s="196">
        <v>0</v>
      </c>
      <c r="AC14" s="196">
        <v>0</v>
      </c>
      <c r="AD14" s="196"/>
      <c r="AE14" s="196" t="s">
        <v>405</v>
      </c>
      <c r="AF14" s="196" t="s">
        <v>406</v>
      </c>
      <c r="AG14" s="196" t="s">
        <v>420</v>
      </c>
      <c r="AH14" s="196" t="s">
        <v>421</v>
      </c>
    </row>
    <row r="15" spans="1:38" ht="49.5">
      <c r="A15" s="194" t="s">
        <v>276</v>
      </c>
      <c r="B15" s="194" t="s">
        <v>309</v>
      </c>
      <c r="C15" s="194" t="s">
        <v>309</v>
      </c>
      <c r="D15" s="194" t="s">
        <v>311</v>
      </c>
      <c r="E15" s="195">
        <v>8</v>
      </c>
      <c r="F15" s="199">
        <v>1100</v>
      </c>
      <c r="G15" s="199">
        <v>0</v>
      </c>
      <c r="H15" s="199">
        <v>8800</v>
      </c>
      <c r="J15" s="194" t="s">
        <v>319</v>
      </c>
      <c r="K15" s="171" t="s">
        <v>71</v>
      </c>
      <c r="L15" s="171" t="s">
        <v>320</v>
      </c>
      <c r="M15" s="194" t="s">
        <v>103</v>
      </c>
      <c r="N15" s="194" t="s">
        <v>396</v>
      </c>
      <c r="O15" s="194" t="s">
        <v>397</v>
      </c>
      <c r="P15" s="194" t="s">
        <v>398</v>
      </c>
      <c r="Q15" s="194" t="s">
        <v>311</v>
      </c>
      <c r="R15" s="194" t="s">
        <v>399</v>
      </c>
      <c r="S15" s="194" t="s">
        <v>8</v>
      </c>
      <c r="T15" s="201">
        <v>45327</v>
      </c>
      <c r="U15" s="201">
        <v>45334</v>
      </c>
      <c r="V15" s="194" t="s">
        <v>9</v>
      </c>
      <c r="W15" s="194">
        <v>46</v>
      </c>
      <c r="X15" s="194">
        <v>32</v>
      </c>
      <c r="Y15" s="194">
        <v>18</v>
      </c>
      <c r="Z15" s="194">
        <v>14</v>
      </c>
      <c r="AA15" s="194">
        <v>0</v>
      </c>
      <c r="AB15" s="194">
        <v>0</v>
      </c>
      <c r="AC15" s="194">
        <v>0</v>
      </c>
      <c r="AD15" s="194" t="s">
        <v>422</v>
      </c>
      <c r="AE15" s="194" t="s">
        <v>405</v>
      </c>
      <c r="AF15" s="194" t="s">
        <v>406</v>
      </c>
      <c r="AG15" s="194" t="s">
        <v>423</v>
      </c>
      <c r="AH15" s="194" t="s">
        <v>424</v>
      </c>
    </row>
    <row r="16" spans="1:38" ht="82.5">
      <c r="A16" s="196" t="s">
        <v>277</v>
      </c>
      <c r="B16" s="196" t="s">
        <v>309</v>
      </c>
      <c r="C16" s="196" t="s">
        <v>309</v>
      </c>
      <c r="D16" s="196" t="s">
        <v>311</v>
      </c>
      <c r="E16" s="197">
        <v>4</v>
      </c>
      <c r="F16" s="198">
        <v>2500</v>
      </c>
      <c r="G16" s="198">
        <v>700</v>
      </c>
      <c r="H16" s="198">
        <v>10700</v>
      </c>
      <c r="J16" s="196" t="s">
        <v>321</v>
      </c>
      <c r="K16" s="170" t="s">
        <v>155</v>
      </c>
      <c r="L16" s="170" t="s">
        <v>322</v>
      </c>
      <c r="M16" s="196" t="s">
        <v>94</v>
      </c>
      <c r="N16" s="196" t="s">
        <v>396</v>
      </c>
      <c r="O16" s="196" t="s">
        <v>402</v>
      </c>
      <c r="P16" s="196" t="s">
        <v>398</v>
      </c>
      <c r="Q16" s="196" t="s">
        <v>311</v>
      </c>
      <c r="R16" s="196" t="s">
        <v>399</v>
      </c>
      <c r="S16" s="196" t="s">
        <v>8</v>
      </c>
      <c r="T16" s="200">
        <v>45329</v>
      </c>
      <c r="U16" s="200">
        <v>45329</v>
      </c>
      <c r="V16" s="196" t="s">
        <v>9</v>
      </c>
      <c r="W16" s="196">
        <v>23</v>
      </c>
      <c r="X16" s="196">
        <v>23</v>
      </c>
      <c r="Y16" s="196">
        <v>14</v>
      </c>
      <c r="Z16" s="196">
        <v>9</v>
      </c>
      <c r="AA16" s="196">
        <v>0</v>
      </c>
      <c r="AB16" s="196">
        <v>0</v>
      </c>
      <c r="AC16" s="196">
        <v>0</v>
      </c>
      <c r="AD16" s="196" t="s">
        <v>425</v>
      </c>
      <c r="AE16" s="196" t="s">
        <v>426</v>
      </c>
      <c r="AF16" s="196" t="s">
        <v>427</v>
      </c>
      <c r="AG16" s="196" t="s">
        <v>428</v>
      </c>
      <c r="AH16" s="196" t="s">
        <v>429</v>
      </c>
    </row>
    <row r="17" spans="1:34" ht="49.5">
      <c r="A17" s="194" t="s">
        <v>278</v>
      </c>
      <c r="B17" s="194" t="s">
        <v>309</v>
      </c>
      <c r="C17" s="194" t="s">
        <v>309</v>
      </c>
      <c r="D17" s="194" t="s">
        <v>311</v>
      </c>
      <c r="E17" s="195">
        <v>18</v>
      </c>
      <c r="F17" s="199">
        <v>1000</v>
      </c>
      <c r="G17" s="199">
        <v>1500</v>
      </c>
      <c r="H17" s="199">
        <v>19500</v>
      </c>
      <c r="J17" s="194" t="s">
        <v>323</v>
      </c>
      <c r="K17" s="171" t="s">
        <v>227</v>
      </c>
      <c r="L17" s="171" t="s">
        <v>243</v>
      </c>
      <c r="M17" s="194" t="s">
        <v>103</v>
      </c>
      <c r="N17" s="194" t="s">
        <v>396</v>
      </c>
      <c r="O17" s="194" t="s">
        <v>402</v>
      </c>
      <c r="P17" s="194" t="s">
        <v>398</v>
      </c>
      <c r="Q17" s="194" t="s">
        <v>311</v>
      </c>
      <c r="R17" s="194" t="s">
        <v>399</v>
      </c>
      <c r="S17" s="194" t="s">
        <v>8</v>
      </c>
      <c r="T17" s="201">
        <v>45344</v>
      </c>
      <c r="U17" s="201">
        <v>45348</v>
      </c>
      <c r="V17" s="194" t="s">
        <v>9</v>
      </c>
      <c r="W17" s="194">
        <v>23</v>
      </c>
      <c r="X17" s="194">
        <v>21</v>
      </c>
      <c r="Y17" s="194">
        <v>17</v>
      </c>
      <c r="Z17" s="194">
        <v>4</v>
      </c>
      <c r="AA17" s="194">
        <v>0</v>
      </c>
      <c r="AB17" s="194">
        <v>1</v>
      </c>
      <c r="AC17" s="194">
        <v>0</v>
      </c>
      <c r="AD17" s="194" t="s">
        <v>430</v>
      </c>
      <c r="AE17" s="194" t="s">
        <v>19</v>
      </c>
      <c r="AF17" s="194" t="s">
        <v>427</v>
      </c>
      <c r="AG17" s="194" t="s">
        <v>431</v>
      </c>
      <c r="AH17" s="194" t="s">
        <v>432</v>
      </c>
    </row>
    <row r="18" spans="1:34" ht="33">
      <c r="A18" s="196" t="s">
        <v>279</v>
      </c>
      <c r="B18" s="196" t="s">
        <v>309</v>
      </c>
      <c r="C18" s="196" t="s">
        <v>309</v>
      </c>
      <c r="D18" s="196" t="s">
        <v>311</v>
      </c>
      <c r="E18" s="197">
        <v>18</v>
      </c>
      <c r="F18" s="198">
        <v>1200</v>
      </c>
      <c r="G18" s="198">
        <v>2100</v>
      </c>
      <c r="H18" s="198">
        <v>23700</v>
      </c>
      <c r="J18" s="196" t="s">
        <v>324</v>
      </c>
      <c r="K18" s="170" t="s">
        <v>99</v>
      </c>
      <c r="L18" s="170" t="s">
        <v>219</v>
      </c>
      <c r="M18" s="196" t="s">
        <v>103</v>
      </c>
      <c r="N18" s="196" t="s">
        <v>396</v>
      </c>
      <c r="O18" s="196" t="s">
        <v>402</v>
      </c>
      <c r="P18" s="196" t="s">
        <v>398</v>
      </c>
      <c r="Q18" s="196" t="s">
        <v>311</v>
      </c>
      <c r="R18" s="196" t="s">
        <v>399</v>
      </c>
      <c r="S18" s="196" t="s">
        <v>9</v>
      </c>
      <c r="T18" s="200">
        <v>45359</v>
      </c>
      <c r="U18" s="200">
        <v>45363</v>
      </c>
      <c r="V18" s="196" t="s">
        <v>9</v>
      </c>
      <c r="W18" s="196">
        <v>18</v>
      </c>
      <c r="X18" s="196">
        <v>18</v>
      </c>
      <c r="Y18" s="196">
        <v>11</v>
      </c>
      <c r="Z18" s="196">
        <v>7</v>
      </c>
      <c r="AA18" s="196">
        <v>0</v>
      </c>
      <c r="AB18" s="196">
        <v>1</v>
      </c>
      <c r="AC18" s="196">
        <v>0</v>
      </c>
      <c r="AD18" s="196" t="s">
        <v>433</v>
      </c>
      <c r="AE18" s="196" t="s">
        <v>23</v>
      </c>
      <c r="AF18" s="196" t="s">
        <v>434</v>
      </c>
      <c r="AG18" s="196" t="s">
        <v>435</v>
      </c>
      <c r="AH18" s="196" t="s">
        <v>436</v>
      </c>
    </row>
    <row r="19" spans="1:34" ht="33">
      <c r="A19" s="194"/>
      <c r="B19" s="194"/>
      <c r="C19" s="194"/>
      <c r="D19" s="194"/>
      <c r="E19" s="195">
        <v>12</v>
      </c>
      <c r="F19" s="199">
        <v>950</v>
      </c>
      <c r="G19" s="199">
        <v>0</v>
      </c>
      <c r="H19" s="199">
        <v>11400</v>
      </c>
      <c r="J19" s="194" t="s">
        <v>325</v>
      </c>
      <c r="K19" s="171" t="s">
        <v>92</v>
      </c>
      <c r="L19" s="171" t="s">
        <v>326</v>
      </c>
      <c r="M19" s="194" t="s">
        <v>103</v>
      </c>
      <c r="N19" s="194" t="s">
        <v>396</v>
      </c>
      <c r="O19" s="194" t="s">
        <v>402</v>
      </c>
      <c r="P19" s="194" t="s">
        <v>398</v>
      </c>
      <c r="Q19" s="194" t="s">
        <v>311</v>
      </c>
      <c r="R19" s="194" t="s">
        <v>399</v>
      </c>
      <c r="S19" s="194" t="s">
        <v>8</v>
      </c>
      <c r="T19" s="201">
        <v>45350</v>
      </c>
      <c r="U19" s="201">
        <v>45350</v>
      </c>
      <c r="V19" s="194" t="s">
        <v>9</v>
      </c>
      <c r="W19" s="194">
        <v>18</v>
      </c>
      <c r="X19" s="194">
        <v>18</v>
      </c>
      <c r="Y19" s="194">
        <v>18</v>
      </c>
      <c r="Z19" s="194">
        <v>0</v>
      </c>
      <c r="AA19" s="194">
        <v>0</v>
      </c>
      <c r="AB19" s="194">
        <v>0</v>
      </c>
      <c r="AC19" s="194">
        <v>0</v>
      </c>
      <c r="AD19" s="194" t="s">
        <v>433</v>
      </c>
      <c r="AE19" s="194" t="s">
        <v>437</v>
      </c>
      <c r="AF19" s="194" t="s">
        <v>434</v>
      </c>
      <c r="AG19" s="194" t="s">
        <v>438</v>
      </c>
      <c r="AH19" s="194" t="s">
        <v>439</v>
      </c>
    </row>
    <row r="20" spans="1:34" ht="33">
      <c r="A20" s="196" t="s">
        <v>280</v>
      </c>
      <c r="B20" s="196" t="s">
        <v>309</v>
      </c>
      <c r="C20" s="196" t="s">
        <v>309</v>
      </c>
      <c r="D20" s="196" t="s">
        <v>311</v>
      </c>
      <c r="E20" s="197">
        <v>12</v>
      </c>
      <c r="F20" s="198">
        <v>1100</v>
      </c>
      <c r="G20" s="198">
        <v>0</v>
      </c>
      <c r="H20" s="198">
        <v>13200</v>
      </c>
      <c r="J20" s="196" t="s">
        <v>327</v>
      </c>
      <c r="K20" s="170" t="s">
        <v>82</v>
      </c>
      <c r="L20" s="170" t="s">
        <v>328</v>
      </c>
      <c r="M20" s="196" t="s">
        <v>103</v>
      </c>
      <c r="N20" s="196" t="s">
        <v>396</v>
      </c>
      <c r="O20" s="196" t="s">
        <v>402</v>
      </c>
      <c r="P20" s="196" t="s">
        <v>398</v>
      </c>
      <c r="Q20" s="196" t="s">
        <v>311</v>
      </c>
      <c r="R20" s="196" t="s">
        <v>399</v>
      </c>
      <c r="S20" s="196" t="s">
        <v>8</v>
      </c>
      <c r="T20" s="200">
        <v>45344</v>
      </c>
      <c r="U20" s="200">
        <v>45345</v>
      </c>
      <c r="V20" s="196" t="s">
        <v>9</v>
      </c>
      <c r="W20" s="196">
        <v>20</v>
      </c>
      <c r="X20" s="196">
        <v>20</v>
      </c>
      <c r="Y20" s="196">
        <v>20</v>
      </c>
      <c r="Z20" s="196">
        <v>0</v>
      </c>
      <c r="AA20" s="196">
        <v>0</v>
      </c>
      <c r="AB20" s="196">
        <v>0</v>
      </c>
      <c r="AC20" s="196">
        <v>0</v>
      </c>
      <c r="AD20" s="196" t="s">
        <v>430</v>
      </c>
      <c r="AE20" s="196" t="s">
        <v>440</v>
      </c>
      <c r="AF20" s="196" t="s">
        <v>434</v>
      </c>
      <c r="AG20" s="196" t="s">
        <v>441</v>
      </c>
      <c r="AH20" s="196" t="s">
        <v>442</v>
      </c>
    </row>
    <row r="21" spans="1:34" ht="66">
      <c r="A21" s="194" t="s">
        <v>281</v>
      </c>
      <c r="B21" s="194" t="s">
        <v>138</v>
      </c>
      <c r="C21" s="194" t="s">
        <v>138</v>
      </c>
      <c r="D21" s="194" t="s">
        <v>311</v>
      </c>
      <c r="E21" s="195">
        <v>8</v>
      </c>
      <c r="F21" s="199">
        <v>1200</v>
      </c>
      <c r="G21" s="199">
        <v>0</v>
      </c>
      <c r="H21" s="199">
        <v>9600</v>
      </c>
      <c r="J21" s="194" t="s">
        <v>329</v>
      </c>
      <c r="K21" s="171" t="s">
        <v>71</v>
      </c>
      <c r="L21" s="171" t="s">
        <v>264</v>
      </c>
      <c r="M21" s="194" t="s">
        <v>103</v>
      </c>
      <c r="N21" s="194" t="s">
        <v>396</v>
      </c>
      <c r="O21" s="194" t="s">
        <v>402</v>
      </c>
      <c r="P21" s="194" t="s">
        <v>398</v>
      </c>
      <c r="Q21" s="194" t="s">
        <v>311</v>
      </c>
      <c r="R21" s="194" t="s">
        <v>399</v>
      </c>
      <c r="S21" s="194" t="s">
        <v>9</v>
      </c>
      <c r="T21" s="201">
        <v>45365</v>
      </c>
      <c r="U21" s="201">
        <v>45365</v>
      </c>
      <c r="V21" s="194" t="s">
        <v>9</v>
      </c>
      <c r="W21" s="194">
        <v>20</v>
      </c>
      <c r="X21" s="194">
        <v>14</v>
      </c>
      <c r="Y21" s="194">
        <v>11</v>
      </c>
      <c r="Z21" s="194">
        <v>3</v>
      </c>
      <c r="AA21" s="194">
        <v>0</v>
      </c>
      <c r="AB21" s="194">
        <v>0</v>
      </c>
      <c r="AC21" s="194">
        <v>0</v>
      </c>
      <c r="AD21" s="194" t="s">
        <v>430</v>
      </c>
      <c r="AE21" s="194" t="s">
        <v>405</v>
      </c>
      <c r="AF21" s="194" t="s">
        <v>443</v>
      </c>
      <c r="AG21" s="194" t="s">
        <v>444</v>
      </c>
      <c r="AH21" s="194" t="s">
        <v>445</v>
      </c>
    </row>
    <row r="22" spans="1:34" ht="49.5">
      <c r="A22" s="196" t="s">
        <v>282</v>
      </c>
      <c r="B22" s="196" t="s">
        <v>309</v>
      </c>
      <c r="C22" s="196" t="s">
        <v>309</v>
      </c>
      <c r="D22" s="196" t="s">
        <v>311</v>
      </c>
      <c r="E22" s="197">
        <v>18</v>
      </c>
      <c r="F22" s="198">
        <v>1200</v>
      </c>
      <c r="G22" s="198">
        <v>0</v>
      </c>
      <c r="H22" s="198">
        <v>21600</v>
      </c>
      <c r="J22" s="196" t="s">
        <v>330</v>
      </c>
      <c r="K22" s="170" t="s">
        <v>227</v>
      </c>
      <c r="L22" s="170" t="s">
        <v>331</v>
      </c>
      <c r="M22" s="196" t="s">
        <v>103</v>
      </c>
      <c r="N22" s="196" t="s">
        <v>396</v>
      </c>
      <c r="O22" s="196" t="s">
        <v>397</v>
      </c>
      <c r="P22" s="196" t="s">
        <v>398</v>
      </c>
      <c r="Q22" s="196" t="s">
        <v>311</v>
      </c>
      <c r="R22" s="196" t="s">
        <v>399</v>
      </c>
      <c r="S22" s="196" t="s">
        <v>8</v>
      </c>
      <c r="T22" s="200">
        <v>45341</v>
      </c>
      <c r="U22" s="200">
        <v>45350</v>
      </c>
      <c r="V22" s="196" t="s">
        <v>9</v>
      </c>
      <c r="W22" s="196">
        <v>28</v>
      </c>
      <c r="X22" s="196">
        <v>19</v>
      </c>
      <c r="Y22" s="196">
        <v>11</v>
      </c>
      <c r="Z22" s="196">
        <v>8</v>
      </c>
      <c r="AA22" s="196">
        <v>0</v>
      </c>
      <c r="AB22" s="196">
        <v>0</v>
      </c>
      <c r="AC22" s="196">
        <v>0</v>
      </c>
      <c r="AD22" s="196" t="s">
        <v>404</v>
      </c>
      <c r="AE22" s="196" t="s">
        <v>405</v>
      </c>
      <c r="AF22" s="196" t="s">
        <v>446</v>
      </c>
      <c r="AG22" s="196" t="s">
        <v>447</v>
      </c>
      <c r="AH22" s="196" t="s">
        <v>448</v>
      </c>
    </row>
    <row r="23" spans="1:34" ht="49.5">
      <c r="A23" s="194" t="s">
        <v>283</v>
      </c>
      <c r="B23" s="194" t="s">
        <v>309</v>
      </c>
      <c r="C23" s="194" t="s">
        <v>309</v>
      </c>
      <c r="D23" s="194" t="s">
        <v>311</v>
      </c>
      <c r="E23" s="195">
        <v>18</v>
      </c>
      <c r="F23" s="199">
        <v>1200</v>
      </c>
      <c r="G23" s="199">
        <v>0</v>
      </c>
      <c r="H23" s="199">
        <v>21600</v>
      </c>
      <c r="J23" s="194" t="s">
        <v>332</v>
      </c>
      <c r="K23" s="171" t="s">
        <v>227</v>
      </c>
      <c r="L23" s="171" t="s">
        <v>333</v>
      </c>
      <c r="M23" s="194" t="s">
        <v>103</v>
      </c>
      <c r="N23" s="194" t="s">
        <v>400</v>
      </c>
      <c r="O23" s="194" t="s">
        <v>397</v>
      </c>
      <c r="P23" s="194" t="s">
        <v>398</v>
      </c>
      <c r="Q23" s="194" t="s">
        <v>311</v>
      </c>
      <c r="R23" s="194" t="s">
        <v>399</v>
      </c>
      <c r="S23" s="194" t="s">
        <v>8</v>
      </c>
      <c r="T23" s="201">
        <v>45336</v>
      </c>
      <c r="U23" s="201">
        <v>45372</v>
      </c>
      <c r="V23" s="194" t="s">
        <v>9</v>
      </c>
      <c r="W23" s="194">
        <v>52</v>
      </c>
      <c r="X23" s="194">
        <v>48</v>
      </c>
      <c r="Y23" s="194">
        <v>21</v>
      </c>
      <c r="Z23" s="194">
        <v>27</v>
      </c>
      <c r="AA23" s="194">
        <v>1</v>
      </c>
      <c r="AB23" s="194">
        <v>24</v>
      </c>
      <c r="AC23" s="194">
        <v>0</v>
      </c>
      <c r="AD23" s="194" t="s">
        <v>404</v>
      </c>
      <c r="AE23" s="194" t="s">
        <v>405</v>
      </c>
      <c r="AF23" s="194" t="s">
        <v>449</v>
      </c>
      <c r="AG23" s="194" t="s">
        <v>450</v>
      </c>
      <c r="AH23" s="194" t="s">
        <v>451</v>
      </c>
    </row>
    <row r="24" spans="1:34" ht="49.5">
      <c r="A24" s="196" t="s">
        <v>284</v>
      </c>
      <c r="B24" s="196" t="s">
        <v>309</v>
      </c>
      <c r="C24" s="196" t="s">
        <v>309</v>
      </c>
      <c r="D24" s="196" t="s">
        <v>311</v>
      </c>
      <c r="E24" s="197">
        <v>18</v>
      </c>
      <c r="F24" s="198">
        <v>1100</v>
      </c>
      <c r="G24" s="198">
        <v>2400</v>
      </c>
      <c r="H24" s="198">
        <v>22200</v>
      </c>
      <c r="J24" s="196" t="s">
        <v>334</v>
      </c>
      <c r="K24" s="170" t="s">
        <v>227</v>
      </c>
      <c r="L24" s="170" t="s">
        <v>222</v>
      </c>
      <c r="M24" s="196" t="s">
        <v>103</v>
      </c>
      <c r="N24" s="196" t="s">
        <v>396</v>
      </c>
      <c r="O24" s="196" t="s">
        <v>402</v>
      </c>
      <c r="P24" s="196" t="s">
        <v>398</v>
      </c>
      <c r="Q24" s="196" t="s">
        <v>311</v>
      </c>
      <c r="R24" s="196" t="s">
        <v>399</v>
      </c>
      <c r="S24" s="196" t="s">
        <v>8</v>
      </c>
      <c r="T24" s="200">
        <v>45373</v>
      </c>
      <c r="U24" s="200">
        <v>45350</v>
      </c>
      <c r="V24" s="196" t="s">
        <v>9</v>
      </c>
      <c r="W24" s="196">
        <v>30</v>
      </c>
      <c r="X24" s="196">
        <v>30</v>
      </c>
      <c r="Y24" s="196">
        <v>25</v>
      </c>
      <c r="Z24" s="196">
        <v>5</v>
      </c>
      <c r="AA24" s="196">
        <v>0</v>
      </c>
      <c r="AB24" s="196">
        <v>0</v>
      </c>
      <c r="AC24" s="196">
        <v>0</v>
      </c>
      <c r="AD24" s="196" t="s">
        <v>430</v>
      </c>
      <c r="AE24" s="196" t="s">
        <v>452</v>
      </c>
      <c r="AF24" s="196" t="s">
        <v>453</v>
      </c>
      <c r="AG24" s="196" t="s">
        <v>454</v>
      </c>
      <c r="AH24" s="196" t="s">
        <v>455</v>
      </c>
    </row>
    <row r="25" spans="1:34" ht="49.5">
      <c r="A25" s="194" t="s">
        <v>285</v>
      </c>
      <c r="B25" s="194" t="s">
        <v>309</v>
      </c>
      <c r="C25" s="194" t="s">
        <v>309</v>
      </c>
      <c r="D25" s="194" t="s">
        <v>311</v>
      </c>
      <c r="E25" s="195">
        <v>18</v>
      </c>
      <c r="F25" s="199">
        <v>980</v>
      </c>
      <c r="G25" s="199">
        <v>3000</v>
      </c>
      <c r="H25" s="199">
        <v>20640</v>
      </c>
      <c r="J25" s="194" t="s">
        <v>335</v>
      </c>
      <c r="K25" s="171" t="s">
        <v>227</v>
      </c>
      <c r="L25" s="171" t="s">
        <v>336</v>
      </c>
      <c r="M25" s="194" t="s">
        <v>103</v>
      </c>
      <c r="N25" s="194" t="s">
        <v>396</v>
      </c>
      <c r="O25" s="194" t="s">
        <v>402</v>
      </c>
      <c r="P25" s="194" t="s">
        <v>398</v>
      </c>
      <c r="Q25" s="194" t="s">
        <v>311</v>
      </c>
      <c r="R25" s="194" t="s">
        <v>399</v>
      </c>
      <c r="S25" s="194" t="s">
        <v>8</v>
      </c>
      <c r="T25" s="201">
        <v>45351</v>
      </c>
      <c r="U25" s="201">
        <v>45351</v>
      </c>
      <c r="V25" s="194" t="s">
        <v>9</v>
      </c>
      <c r="W25" s="194">
        <v>26</v>
      </c>
      <c r="X25" s="194">
        <v>21</v>
      </c>
      <c r="Y25" s="194">
        <v>18</v>
      </c>
      <c r="Z25" s="194">
        <v>3</v>
      </c>
      <c r="AA25" s="194">
        <v>0</v>
      </c>
      <c r="AB25" s="194">
        <v>1</v>
      </c>
      <c r="AC25" s="194">
        <v>0</v>
      </c>
      <c r="AD25" s="194" t="s">
        <v>430</v>
      </c>
      <c r="AE25" s="194" t="s">
        <v>456</v>
      </c>
      <c r="AF25" s="194" t="s">
        <v>457</v>
      </c>
      <c r="AG25" s="194" t="s">
        <v>458</v>
      </c>
      <c r="AH25" s="194" t="s">
        <v>459</v>
      </c>
    </row>
    <row r="26" spans="1:34" ht="49.5">
      <c r="A26" s="196" t="s">
        <v>286</v>
      </c>
      <c r="B26" s="196" t="s">
        <v>309</v>
      </c>
      <c r="C26" s="196" t="s">
        <v>309</v>
      </c>
      <c r="D26" s="196" t="s">
        <v>311</v>
      </c>
      <c r="E26" s="197">
        <v>18</v>
      </c>
      <c r="F26" s="198">
        <v>1800</v>
      </c>
      <c r="G26" s="198">
        <v>0</v>
      </c>
      <c r="H26" s="198">
        <v>32400</v>
      </c>
      <c r="J26" s="196" t="s">
        <v>337</v>
      </c>
      <c r="K26" s="170" t="s">
        <v>227</v>
      </c>
      <c r="L26" s="170" t="s">
        <v>338</v>
      </c>
      <c r="M26" s="196" t="s">
        <v>103</v>
      </c>
      <c r="N26" s="196" t="s">
        <v>400</v>
      </c>
      <c r="O26" s="196" t="s">
        <v>397</v>
      </c>
      <c r="P26" s="196" t="s">
        <v>398</v>
      </c>
      <c r="Q26" s="196" t="s">
        <v>311</v>
      </c>
      <c r="R26" s="196" t="s">
        <v>399</v>
      </c>
      <c r="S26" s="196" t="s">
        <v>7</v>
      </c>
      <c r="T26" s="200">
        <v>45321</v>
      </c>
      <c r="U26" s="200">
        <v>45352</v>
      </c>
      <c r="V26" s="196" t="s">
        <v>9</v>
      </c>
      <c r="W26" s="196">
        <v>31</v>
      </c>
      <c r="X26" s="196">
        <v>19</v>
      </c>
      <c r="Y26" s="196">
        <v>13</v>
      </c>
      <c r="Z26" s="196">
        <v>6</v>
      </c>
      <c r="AA26" s="196">
        <v>0</v>
      </c>
      <c r="AB26" s="196">
        <v>7</v>
      </c>
      <c r="AC26" s="196">
        <v>0</v>
      </c>
      <c r="AD26" s="196" t="s">
        <v>404</v>
      </c>
      <c r="AE26" s="196" t="s">
        <v>405</v>
      </c>
      <c r="AF26" s="196" t="s">
        <v>406</v>
      </c>
      <c r="AG26" s="196" t="s">
        <v>460</v>
      </c>
      <c r="AH26" s="196" t="s">
        <v>461</v>
      </c>
    </row>
    <row r="27" spans="1:34" ht="49.5">
      <c r="A27" s="194"/>
      <c r="B27" s="194"/>
      <c r="C27" s="194"/>
      <c r="D27" s="194"/>
      <c r="E27" s="195">
        <v>12</v>
      </c>
      <c r="F27" s="199">
        <v>1100</v>
      </c>
      <c r="G27" s="199">
        <v>0</v>
      </c>
      <c r="H27" s="199">
        <v>13200</v>
      </c>
      <c r="J27" s="194" t="s">
        <v>339</v>
      </c>
      <c r="K27" s="171" t="s">
        <v>120</v>
      </c>
      <c r="L27" s="171" t="s">
        <v>216</v>
      </c>
      <c r="M27" s="194" t="s">
        <v>103</v>
      </c>
      <c r="N27" s="194" t="s">
        <v>396</v>
      </c>
      <c r="O27" s="194" t="s">
        <v>397</v>
      </c>
      <c r="P27" s="194" t="s">
        <v>398</v>
      </c>
      <c r="Q27" s="194" t="s">
        <v>311</v>
      </c>
      <c r="R27" s="194" t="s">
        <v>399</v>
      </c>
      <c r="S27" s="194" t="s">
        <v>9</v>
      </c>
      <c r="T27" s="201">
        <v>45363</v>
      </c>
      <c r="U27" s="201">
        <v>45370</v>
      </c>
      <c r="V27" s="194" t="s">
        <v>9</v>
      </c>
      <c r="W27" s="194">
        <v>24</v>
      </c>
      <c r="X27" s="194">
        <v>21</v>
      </c>
      <c r="Y27" s="194">
        <v>18</v>
      </c>
      <c r="Z27" s="194">
        <v>3</v>
      </c>
      <c r="AA27" s="194">
        <v>0</v>
      </c>
      <c r="AB27" s="194">
        <v>0</v>
      </c>
      <c r="AC27" s="194">
        <v>0</v>
      </c>
      <c r="AD27" s="194" t="s">
        <v>404</v>
      </c>
      <c r="AE27" s="194" t="s">
        <v>405</v>
      </c>
      <c r="AF27" s="194" t="s">
        <v>406</v>
      </c>
      <c r="AG27" s="194" t="s">
        <v>462</v>
      </c>
      <c r="AH27" s="194" t="s">
        <v>463</v>
      </c>
    </row>
    <row r="28" spans="1:34" ht="49.5">
      <c r="A28" s="196" t="s">
        <v>287</v>
      </c>
      <c r="B28" s="196" t="s">
        <v>309</v>
      </c>
      <c r="C28" s="196" t="s">
        <v>309</v>
      </c>
      <c r="D28" s="196" t="s">
        <v>311</v>
      </c>
      <c r="E28" s="197">
        <v>30</v>
      </c>
      <c r="F28" s="198">
        <v>1100</v>
      </c>
      <c r="G28" s="198">
        <v>0</v>
      </c>
      <c r="H28" s="198">
        <v>33000</v>
      </c>
      <c r="J28" s="196" t="s">
        <v>340</v>
      </c>
      <c r="K28" s="170" t="s">
        <v>97</v>
      </c>
      <c r="L28" s="170" t="s">
        <v>216</v>
      </c>
      <c r="M28" s="196" t="s">
        <v>103</v>
      </c>
      <c r="N28" s="196" t="s">
        <v>396</v>
      </c>
      <c r="O28" s="196" t="s">
        <v>397</v>
      </c>
      <c r="P28" s="196" t="s">
        <v>398</v>
      </c>
      <c r="Q28" s="196" t="s">
        <v>311</v>
      </c>
      <c r="R28" s="196" t="s">
        <v>399</v>
      </c>
      <c r="S28" s="196" t="s">
        <v>8</v>
      </c>
      <c r="T28" s="200">
        <v>45341</v>
      </c>
      <c r="U28" s="200">
        <v>45358</v>
      </c>
      <c r="V28" s="196" t="s">
        <v>9</v>
      </c>
      <c r="W28" s="196">
        <v>32</v>
      </c>
      <c r="X28" s="196">
        <v>29</v>
      </c>
      <c r="Y28" s="196">
        <v>26</v>
      </c>
      <c r="Z28" s="196">
        <v>3</v>
      </c>
      <c r="AA28" s="196">
        <v>0</v>
      </c>
      <c r="AB28" s="196">
        <v>0</v>
      </c>
      <c r="AC28" s="196">
        <v>0</v>
      </c>
      <c r="AD28" s="196" t="s">
        <v>404</v>
      </c>
      <c r="AE28" s="196" t="s">
        <v>405</v>
      </c>
      <c r="AF28" s="196" t="s">
        <v>406</v>
      </c>
      <c r="AG28" s="196" t="s">
        <v>464</v>
      </c>
      <c r="AH28" s="196" t="s">
        <v>465</v>
      </c>
    </row>
    <row r="29" spans="1:34" ht="49.5">
      <c r="A29" s="194" t="s">
        <v>288</v>
      </c>
      <c r="B29" s="194" t="s">
        <v>309</v>
      </c>
      <c r="C29" s="194" t="s">
        <v>309</v>
      </c>
      <c r="D29" s="194" t="s">
        <v>311</v>
      </c>
      <c r="E29" s="195">
        <v>18</v>
      </c>
      <c r="F29" s="199">
        <v>1200</v>
      </c>
      <c r="G29" s="199">
        <v>0</v>
      </c>
      <c r="H29" s="199">
        <v>21600</v>
      </c>
      <c r="J29" s="194" t="s">
        <v>341</v>
      </c>
      <c r="K29" s="171" t="s">
        <v>227</v>
      </c>
      <c r="L29" s="171" t="s">
        <v>216</v>
      </c>
      <c r="M29" s="194" t="s">
        <v>103</v>
      </c>
      <c r="N29" s="194" t="s">
        <v>396</v>
      </c>
      <c r="O29" s="194" t="s">
        <v>397</v>
      </c>
      <c r="P29" s="194" t="s">
        <v>398</v>
      </c>
      <c r="Q29" s="194" t="s">
        <v>311</v>
      </c>
      <c r="R29" s="194" t="s">
        <v>399</v>
      </c>
      <c r="S29" s="194" t="s">
        <v>9</v>
      </c>
      <c r="T29" s="201">
        <v>45357</v>
      </c>
      <c r="U29" s="201">
        <v>45364</v>
      </c>
      <c r="V29" s="194" t="s">
        <v>9</v>
      </c>
      <c r="W29" s="194">
        <v>22</v>
      </c>
      <c r="X29" s="194">
        <v>17</v>
      </c>
      <c r="Y29" s="194">
        <v>14</v>
      </c>
      <c r="Z29" s="194">
        <v>3</v>
      </c>
      <c r="AA29" s="194">
        <v>0</v>
      </c>
      <c r="AB29" s="194">
        <v>0</v>
      </c>
      <c r="AC29" s="194">
        <v>0</v>
      </c>
      <c r="AD29" s="194" t="s">
        <v>404</v>
      </c>
      <c r="AE29" s="194" t="s">
        <v>405</v>
      </c>
      <c r="AF29" s="194" t="s">
        <v>406</v>
      </c>
      <c r="AG29" s="194" t="s">
        <v>466</v>
      </c>
      <c r="AH29" s="194" t="s">
        <v>467</v>
      </c>
    </row>
    <row r="30" spans="1:34" ht="49.5">
      <c r="A30" s="196"/>
      <c r="B30" s="196"/>
      <c r="C30" s="196"/>
      <c r="D30" s="196"/>
      <c r="E30" s="197">
        <v>8</v>
      </c>
      <c r="F30" s="198">
        <v>1100</v>
      </c>
      <c r="G30" s="198">
        <v>0</v>
      </c>
      <c r="H30" s="198">
        <v>8800</v>
      </c>
      <c r="J30" s="196" t="s">
        <v>342</v>
      </c>
      <c r="K30" s="170" t="s">
        <v>71</v>
      </c>
      <c r="L30" s="170" t="s">
        <v>343</v>
      </c>
      <c r="M30" s="196" t="s">
        <v>103</v>
      </c>
      <c r="N30" s="196" t="s">
        <v>396</v>
      </c>
      <c r="O30" s="196" t="s">
        <v>402</v>
      </c>
      <c r="P30" s="196" t="s">
        <v>398</v>
      </c>
      <c r="Q30" s="196" t="s">
        <v>311</v>
      </c>
      <c r="R30" s="196" t="s">
        <v>399</v>
      </c>
      <c r="S30" s="196" t="s">
        <v>7</v>
      </c>
      <c r="T30" s="200">
        <v>45321</v>
      </c>
      <c r="U30" s="200">
        <v>45323</v>
      </c>
      <c r="V30" s="196" t="s">
        <v>9</v>
      </c>
      <c r="W30" s="196">
        <v>21</v>
      </c>
      <c r="X30" s="196">
        <v>17</v>
      </c>
      <c r="Y30" s="196">
        <v>15</v>
      </c>
      <c r="Z30" s="196">
        <v>2</v>
      </c>
      <c r="AA30" s="196">
        <v>0</v>
      </c>
      <c r="AB30" s="196">
        <v>0</v>
      </c>
      <c r="AC30" s="196">
        <v>0</v>
      </c>
      <c r="AD30" s="196" t="s">
        <v>430</v>
      </c>
      <c r="AE30" s="196" t="s">
        <v>26</v>
      </c>
      <c r="AF30" s="196" t="s">
        <v>468</v>
      </c>
      <c r="AG30" s="196" t="s">
        <v>469</v>
      </c>
      <c r="AH30" s="196" t="s">
        <v>470</v>
      </c>
    </row>
    <row r="31" spans="1:34" ht="49.5">
      <c r="A31" s="194"/>
      <c r="B31" s="194"/>
      <c r="C31" s="194"/>
      <c r="D31" s="194"/>
      <c r="E31" s="195"/>
      <c r="F31" s="194"/>
      <c r="G31" s="194"/>
      <c r="H31" s="199">
        <v>0</v>
      </c>
      <c r="J31" s="194" t="s">
        <v>344</v>
      </c>
      <c r="K31" s="171" t="s">
        <v>65</v>
      </c>
      <c r="L31" s="171" t="s">
        <v>345</v>
      </c>
      <c r="M31" s="194" t="s">
        <v>103</v>
      </c>
      <c r="N31" s="194" t="s">
        <v>396</v>
      </c>
      <c r="O31" s="194" t="s">
        <v>402</v>
      </c>
      <c r="P31" s="194" t="s">
        <v>398</v>
      </c>
      <c r="Q31" s="194" t="s">
        <v>311</v>
      </c>
      <c r="R31" s="194" t="s">
        <v>399</v>
      </c>
      <c r="S31" s="194" t="s">
        <v>8</v>
      </c>
      <c r="T31" s="201">
        <v>45341</v>
      </c>
      <c r="U31" s="201">
        <v>45342</v>
      </c>
      <c r="V31" s="194" t="s">
        <v>9</v>
      </c>
      <c r="W31" s="194">
        <v>35</v>
      </c>
      <c r="X31" s="194">
        <v>35</v>
      </c>
      <c r="Y31" s="194">
        <v>27</v>
      </c>
      <c r="Z31" s="194">
        <v>8</v>
      </c>
      <c r="AA31" s="194">
        <v>0</v>
      </c>
      <c r="AB31" s="194">
        <v>0</v>
      </c>
      <c r="AC31" s="194">
        <v>0</v>
      </c>
      <c r="AD31" s="194" t="s">
        <v>430</v>
      </c>
      <c r="AE31" s="194" t="s">
        <v>471</v>
      </c>
      <c r="AF31" s="194" t="s">
        <v>472</v>
      </c>
      <c r="AG31" s="194" t="s">
        <v>431</v>
      </c>
      <c r="AH31" s="194" t="s">
        <v>432</v>
      </c>
    </row>
    <row r="32" spans="1:34" ht="49.5">
      <c r="A32" s="196" t="s">
        <v>289</v>
      </c>
      <c r="B32" s="196" t="s">
        <v>309</v>
      </c>
      <c r="C32" s="196" t="s">
        <v>309</v>
      </c>
      <c r="D32" s="196" t="s">
        <v>311</v>
      </c>
      <c r="E32" s="197">
        <v>15</v>
      </c>
      <c r="F32" s="198">
        <v>1100</v>
      </c>
      <c r="G32" s="198">
        <v>0</v>
      </c>
      <c r="H32" s="198">
        <v>16500</v>
      </c>
      <c r="J32" s="196" t="s">
        <v>346</v>
      </c>
      <c r="K32" s="170" t="s">
        <v>65</v>
      </c>
      <c r="L32" s="170" t="s">
        <v>262</v>
      </c>
      <c r="M32" s="196" t="s">
        <v>103</v>
      </c>
      <c r="N32" s="196" t="s">
        <v>396</v>
      </c>
      <c r="O32" s="196" t="s">
        <v>397</v>
      </c>
      <c r="P32" s="196" t="s">
        <v>398</v>
      </c>
      <c r="Q32" s="196" t="s">
        <v>311</v>
      </c>
      <c r="R32" s="196" t="s">
        <v>399</v>
      </c>
      <c r="S32" s="196" t="s">
        <v>8</v>
      </c>
      <c r="T32" s="200">
        <v>45342</v>
      </c>
      <c r="U32" s="200">
        <v>45344</v>
      </c>
      <c r="V32" s="196" t="s">
        <v>9</v>
      </c>
      <c r="W32" s="196">
        <v>35</v>
      </c>
      <c r="X32" s="196">
        <v>31</v>
      </c>
      <c r="Y32" s="196">
        <v>24</v>
      </c>
      <c r="Z32" s="196">
        <v>7</v>
      </c>
      <c r="AA32" s="196">
        <v>0</v>
      </c>
      <c r="AB32" s="196">
        <v>0</v>
      </c>
      <c r="AC32" s="196">
        <v>0</v>
      </c>
      <c r="AD32" s="196" t="s">
        <v>430</v>
      </c>
      <c r="AE32" s="196" t="s">
        <v>405</v>
      </c>
      <c r="AF32" s="196" t="s">
        <v>443</v>
      </c>
      <c r="AG32" s="196" t="s">
        <v>423</v>
      </c>
      <c r="AH32" s="196" t="s">
        <v>424</v>
      </c>
    </row>
    <row r="33" spans="1:34" ht="49.5">
      <c r="A33" s="194" t="s">
        <v>290</v>
      </c>
      <c r="B33" s="194" t="s">
        <v>138</v>
      </c>
      <c r="C33" s="194" t="s">
        <v>138</v>
      </c>
      <c r="D33" s="194" t="s">
        <v>311</v>
      </c>
      <c r="E33" s="195">
        <v>18</v>
      </c>
      <c r="F33" s="199">
        <v>1100</v>
      </c>
      <c r="G33" s="199">
        <v>0</v>
      </c>
      <c r="H33" s="199">
        <v>19800</v>
      </c>
      <c r="J33" s="194" t="s">
        <v>347</v>
      </c>
      <c r="K33" s="171" t="s">
        <v>227</v>
      </c>
      <c r="L33" s="171" t="s">
        <v>262</v>
      </c>
      <c r="M33" s="194" t="s">
        <v>103</v>
      </c>
      <c r="N33" s="194" t="s">
        <v>396</v>
      </c>
      <c r="O33" s="194" t="s">
        <v>397</v>
      </c>
      <c r="P33" s="194" t="s">
        <v>398</v>
      </c>
      <c r="Q33" s="194" t="s">
        <v>311</v>
      </c>
      <c r="R33" s="194" t="s">
        <v>399</v>
      </c>
      <c r="S33" s="194" t="s">
        <v>8</v>
      </c>
      <c r="T33" s="201">
        <v>45350</v>
      </c>
      <c r="U33" s="201">
        <v>45358</v>
      </c>
      <c r="V33" s="194" t="s">
        <v>9</v>
      </c>
      <c r="W33" s="194">
        <v>34</v>
      </c>
      <c r="X33" s="194">
        <v>28</v>
      </c>
      <c r="Y33" s="194">
        <v>26</v>
      </c>
      <c r="Z33" s="194">
        <v>2</v>
      </c>
      <c r="AA33" s="194">
        <v>0</v>
      </c>
      <c r="AB33" s="194">
        <v>0</v>
      </c>
      <c r="AC33" s="194">
        <v>0</v>
      </c>
      <c r="AD33" s="194" t="s">
        <v>430</v>
      </c>
      <c r="AE33" s="194" t="s">
        <v>405</v>
      </c>
      <c r="AF33" s="194" t="s">
        <v>443</v>
      </c>
      <c r="AG33" s="194" t="s">
        <v>473</v>
      </c>
      <c r="AH33" s="194" t="s">
        <v>474</v>
      </c>
    </row>
    <row r="34" spans="1:34" ht="49.5">
      <c r="A34" s="196" t="s">
        <v>291</v>
      </c>
      <c r="B34" s="196" t="s">
        <v>138</v>
      </c>
      <c r="C34" s="196" t="s">
        <v>138</v>
      </c>
      <c r="D34" s="196" t="s">
        <v>311</v>
      </c>
      <c r="E34" s="197">
        <v>18</v>
      </c>
      <c r="F34" s="198">
        <v>1600</v>
      </c>
      <c r="G34" s="198">
        <v>0</v>
      </c>
      <c r="H34" s="198">
        <v>28800</v>
      </c>
      <c r="J34" s="196" t="s">
        <v>348</v>
      </c>
      <c r="K34" s="170" t="s">
        <v>227</v>
      </c>
      <c r="L34" s="170" t="s">
        <v>255</v>
      </c>
      <c r="M34" s="196" t="s">
        <v>103</v>
      </c>
      <c r="N34" s="196" t="s">
        <v>396</v>
      </c>
      <c r="O34" s="196" t="s">
        <v>397</v>
      </c>
      <c r="P34" s="196" t="s">
        <v>398</v>
      </c>
      <c r="Q34" s="196" t="s">
        <v>311</v>
      </c>
      <c r="R34" s="196" t="s">
        <v>399</v>
      </c>
      <c r="S34" s="196" t="s">
        <v>9</v>
      </c>
      <c r="T34" s="200">
        <v>45352</v>
      </c>
      <c r="U34" s="200">
        <v>45369</v>
      </c>
      <c r="V34" s="196" t="s">
        <v>9</v>
      </c>
      <c r="W34" s="196">
        <v>27</v>
      </c>
      <c r="X34" s="196">
        <v>18</v>
      </c>
      <c r="Y34" s="196">
        <v>7</v>
      </c>
      <c r="Z34" s="196">
        <v>11</v>
      </c>
      <c r="AA34" s="196">
        <v>0</v>
      </c>
      <c r="AB34" s="196">
        <v>0</v>
      </c>
      <c r="AC34" s="196">
        <v>0</v>
      </c>
      <c r="AD34" s="196" t="s">
        <v>422</v>
      </c>
      <c r="AE34" s="196" t="s">
        <v>405</v>
      </c>
      <c r="AF34" s="196" t="s">
        <v>406</v>
      </c>
      <c r="AG34" s="196" t="s">
        <v>475</v>
      </c>
      <c r="AH34" s="196" t="s">
        <v>476</v>
      </c>
    </row>
    <row r="35" spans="1:34" ht="33">
      <c r="A35" s="194" t="s">
        <v>292</v>
      </c>
      <c r="B35" s="194" t="s">
        <v>138</v>
      </c>
      <c r="C35" s="194" t="s">
        <v>138</v>
      </c>
      <c r="D35" s="194" t="s">
        <v>311</v>
      </c>
      <c r="E35" s="195">
        <v>12</v>
      </c>
      <c r="F35" s="199">
        <v>1100</v>
      </c>
      <c r="G35" s="199">
        <v>0</v>
      </c>
      <c r="H35" s="199">
        <v>13200</v>
      </c>
      <c r="J35" s="194" t="s">
        <v>349</v>
      </c>
      <c r="K35" s="171" t="s">
        <v>67</v>
      </c>
      <c r="L35" s="171" t="s">
        <v>350</v>
      </c>
      <c r="M35" s="194" t="s">
        <v>103</v>
      </c>
      <c r="N35" s="194" t="s">
        <v>396</v>
      </c>
      <c r="O35" s="194" t="s">
        <v>397</v>
      </c>
      <c r="P35" s="194" t="s">
        <v>398</v>
      </c>
      <c r="Q35" s="194" t="s">
        <v>311</v>
      </c>
      <c r="R35" s="194" t="s">
        <v>399</v>
      </c>
      <c r="S35" s="194" t="s">
        <v>8</v>
      </c>
      <c r="T35" s="201">
        <v>45342</v>
      </c>
      <c r="U35" s="201">
        <v>45351</v>
      </c>
      <c r="V35" s="194" t="s">
        <v>9</v>
      </c>
      <c r="W35" s="194">
        <v>30</v>
      </c>
      <c r="X35" s="194">
        <v>30</v>
      </c>
      <c r="Y35" s="194">
        <v>26</v>
      </c>
      <c r="Z35" s="194">
        <v>4</v>
      </c>
      <c r="AA35" s="194">
        <v>0</v>
      </c>
      <c r="AB35" s="194">
        <v>1</v>
      </c>
      <c r="AC35" s="194">
        <v>0</v>
      </c>
      <c r="AD35" s="194" t="s">
        <v>433</v>
      </c>
      <c r="AE35" s="194" t="s">
        <v>405</v>
      </c>
      <c r="AF35" s="194" t="s">
        <v>477</v>
      </c>
      <c r="AG35" s="194" t="s">
        <v>478</v>
      </c>
      <c r="AH35" s="194" t="s">
        <v>479</v>
      </c>
    </row>
    <row r="36" spans="1:34" ht="16.5">
      <c r="A36" s="196"/>
      <c r="B36" s="196"/>
      <c r="C36" s="196"/>
      <c r="D36" s="196"/>
      <c r="E36" s="197"/>
      <c r="F36" s="196"/>
      <c r="G36" s="196"/>
      <c r="H36" s="198">
        <v>0</v>
      </c>
      <c r="J36" s="196" t="s">
        <v>351</v>
      </c>
      <c r="K36" s="170" t="s">
        <v>92</v>
      </c>
      <c r="L36" s="170" t="s">
        <v>352</v>
      </c>
      <c r="M36" s="196" t="s">
        <v>103</v>
      </c>
      <c r="N36" s="196" t="s">
        <v>396</v>
      </c>
      <c r="O36" s="196" t="s">
        <v>402</v>
      </c>
      <c r="P36" s="196" t="s">
        <v>398</v>
      </c>
      <c r="Q36" s="196" t="s">
        <v>311</v>
      </c>
      <c r="R36" s="196" t="s">
        <v>399</v>
      </c>
      <c r="S36" s="196" t="s">
        <v>9</v>
      </c>
      <c r="T36" s="200">
        <v>45355</v>
      </c>
      <c r="U36" s="200">
        <v>45357</v>
      </c>
      <c r="V36" s="196" t="s">
        <v>9</v>
      </c>
      <c r="W36" s="196">
        <v>20</v>
      </c>
      <c r="X36" s="196">
        <v>18</v>
      </c>
      <c r="Y36" s="196">
        <v>16</v>
      </c>
      <c r="Z36" s="196">
        <v>2</v>
      </c>
      <c r="AA36" s="196">
        <v>0</v>
      </c>
      <c r="AB36" s="196">
        <v>2</v>
      </c>
      <c r="AC36" s="196">
        <v>0</v>
      </c>
      <c r="AD36" s="196" t="s">
        <v>430</v>
      </c>
      <c r="AE36" s="196" t="s">
        <v>26</v>
      </c>
      <c r="AF36" s="196" t="s">
        <v>468</v>
      </c>
      <c r="AG36" s="196" t="s">
        <v>480</v>
      </c>
      <c r="AH36" s="196" t="s">
        <v>481</v>
      </c>
    </row>
    <row r="37" spans="1:34" ht="17.25">
      <c r="A37" s="194" t="s">
        <v>293</v>
      </c>
      <c r="B37" s="194" t="s">
        <v>309</v>
      </c>
      <c r="C37" s="194" t="s">
        <v>309</v>
      </c>
      <c r="D37" s="194" t="s">
        <v>311</v>
      </c>
      <c r="E37" s="195">
        <v>12</v>
      </c>
      <c r="F37" s="199">
        <v>1200</v>
      </c>
      <c r="G37" s="199">
        <v>1200</v>
      </c>
      <c r="H37" s="199">
        <v>15600</v>
      </c>
      <c r="J37" s="194" t="s">
        <v>353</v>
      </c>
      <c r="K37" s="171" t="s">
        <v>82</v>
      </c>
      <c r="L37" s="207" t="s">
        <v>240</v>
      </c>
      <c r="M37" s="194" t="s">
        <v>103</v>
      </c>
      <c r="N37" s="194" t="s">
        <v>396</v>
      </c>
      <c r="O37" s="194" t="s">
        <v>402</v>
      </c>
      <c r="P37" s="194" t="s">
        <v>398</v>
      </c>
      <c r="Q37" s="194" t="s">
        <v>311</v>
      </c>
      <c r="R37" s="194" t="s">
        <v>399</v>
      </c>
      <c r="S37" s="194" t="s">
        <v>9</v>
      </c>
      <c r="T37" s="201">
        <v>45356</v>
      </c>
      <c r="U37" s="201">
        <v>45358</v>
      </c>
      <c r="V37" s="194" t="s">
        <v>9</v>
      </c>
      <c r="W37" s="194">
        <v>22</v>
      </c>
      <c r="X37" s="194">
        <v>21</v>
      </c>
      <c r="Y37" s="194">
        <v>17</v>
      </c>
      <c r="Z37" s="194">
        <v>4</v>
      </c>
      <c r="AA37" s="194">
        <v>0</v>
      </c>
      <c r="AB37" s="194">
        <v>0</v>
      </c>
      <c r="AC37" s="194">
        <v>0</v>
      </c>
      <c r="AD37" s="194" t="s">
        <v>430</v>
      </c>
      <c r="AE37" s="194" t="s">
        <v>456</v>
      </c>
      <c r="AF37" s="194" t="s">
        <v>457</v>
      </c>
      <c r="AG37" s="194"/>
      <c r="AH37" s="194" t="e">
        <v>#N/A</v>
      </c>
    </row>
    <row r="38" spans="1:34" ht="17.25">
      <c r="A38" s="196" t="s">
        <v>294</v>
      </c>
      <c r="B38" s="196" t="s">
        <v>309</v>
      </c>
      <c r="C38" s="196" t="s">
        <v>309</v>
      </c>
      <c r="D38" s="196" t="s">
        <v>311</v>
      </c>
      <c r="E38" s="197">
        <v>12</v>
      </c>
      <c r="F38" s="198">
        <v>1200</v>
      </c>
      <c r="G38" s="198">
        <v>1200</v>
      </c>
      <c r="H38" s="198">
        <v>15600</v>
      </c>
      <c r="J38" s="196" t="s">
        <v>354</v>
      </c>
      <c r="K38" s="170" t="s">
        <v>92</v>
      </c>
      <c r="L38" s="208" t="s">
        <v>355</v>
      </c>
      <c r="M38" s="196" t="s">
        <v>103</v>
      </c>
      <c r="N38" s="196" t="s">
        <v>396</v>
      </c>
      <c r="O38" s="196" t="s">
        <v>402</v>
      </c>
      <c r="P38" s="196" t="s">
        <v>398</v>
      </c>
      <c r="Q38" s="196" t="s">
        <v>311</v>
      </c>
      <c r="R38" s="196" t="s">
        <v>399</v>
      </c>
      <c r="S38" s="196" t="s">
        <v>9</v>
      </c>
      <c r="T38" s="200">
        <v>45357</v>
      </c>
      <c r="U38" s="200">
        <v>45359</v>
      </c>
      <c r="V38" s="196" t="s">
        <v>9</v>
      </c>
      <c r="W38" s="196">
        <v>34</v>
      </c>
      <c r="X38" s="196">
        <v>31</v>
      </c>
      <c r="Y38" s="196">
        <v>26</v>
      </c>
      <c r="Z38" s="196">
        <v>5</v>
      </c>
      <c r="AA38" s="196">
        <v>2</v>
      </c>
      <c r="AB38" s="196">
        <v>0</v>
      </c>
      <c r="AC38" s="196">
        <v>0</v>
      </c>
      <c r="AD38" s="196" t="s">
        <v>430</v>
      </c>
      <c r="AE38" s="196" t="s">
        <v>482</v>
      </c>
      <c r="AF38" s="196" t="s">
        <v>457</v>
      </c>
      <c r="AG38" s="196" t="s">
        <v>483</v>
      </c>
      <c r="AH38" s="196" t="s">
        <v>484</v>
      </c>
    </row>
    <row r="39" spans="1:34" ht="49.5">
      <c r="A39" s="194" t="s">
        <v>295</v>
      </c>
      <c r="B39" s="194" t="s">
        <v>309</v>
      </c>
      <c r="C39" s="194" t="s">
        <v>309</v>
      </c>
      <c r="D39" s="194" t="s">
        <v>311</v>
      </c>
      <c r="E39" s="195">
        <v>12</v>
      </c>
      <c r="F39" s="199">
        <v>980</v>
      </c>
      <c r="G39" s="199">
        <v>2000</v>
      </c>
      <c r="H39" s="199">
        <v>13760</v>
      </c>
      <c r="J39" s="194" t="s">
        <v>356</v>
      </c>
      <c r="K39" s="171" t="s">
        <v>109</v>
      </c>
      <c r="L39" s="171" t="s">
        <v>357</v>
      </c>
      <c r="M39" s="194" t="s">
        <v>103</v>
      </c>
      <c r="N39" s="194" t="s">
        <v>396</v>
      </c>
      <c r="O39" s="194" t="s">
        <v>402</v>
      </c>
      <c r="P39" s="194" t="s">
        <v>398</v>
      </c>
      <c r="Q39" s="194" t="s">
        <v>311</v>
      </c>
      <c r="R39" s="194" t="s">
        <v>399</v>
      </c>
      <c r="S39" s="194" t="s">
        <v>9</v>
      </c>
      <c r="T39" s="201">
        <v>45363</v>
      </c>
      <c r="U39" s="201">
        <v>45365</v>
      </c>
      <c r="V39" s="194" t="s">
        <v>9</v>
      </c>
      <c r="W39" s="194">
        <v>28</v>
      </c>
      <c r="X39" s="194">
        <v>23</v>
      </c>
      <c r="Y39" s="194">
        <v>20</v>
      </c>
      <c r="Z39" s="194">
        <v>3</v>
      </c>
      <c r="AA39" s="194">
        <v>0</v>
      </c>
      <c r="AB39" s="194">
        <v>0</v>
      </c>
      <c r="AC39" s="194">
        <v>0</v>
      </c>
      <c r="AD39" s="194" t="s">
        <v>433</v>
      </c>
      <c r="AE39" s="194" t="s">
        <v>482</v>
      </c>
      <c r="AF39" s="194" t="s">
        <v>457</v>
      </c>
      <c r="AG39" s="194" t="s">
        <v>483</v>
      </c>
      <c r="AH39" s="194" t="s">
        <v>484</v>
      </c>
    </row>
    <row r="40" spans="1:34" ht="49.5">
      <c r="A40" s="196"/>
      <c r="B40" s="196"/>
      <c r="C40" s="196"/>
      <c r="D40" s="196"/>
      <c r="E40" s="197"/>
      <c r="F40" s="196"/>
      <c r="G40" s="196"/>
      <c r="H40" s="198">
        <v>0</v>
      </c>
      <c r="J40" s="196" t="s">
        <v>358</v>
      </c>
      <c r="K40" s="170" t="s">
        <v>227</v>
      </c>
      <c r="L40" s="170" t="s">
        <v>359</v>
      </c>
      <c r="M40" s="196" t="s">
        <v>103</v>
      </c>
      <c r="N40" s="196" t="s">
        <v>396</v>
      </c>
      <c r="O40" s="196" t="s">
        <v>402</v>
      </c>
      <c r="P40" s="196" t="s">
        <v>398</v>
      </c>
      <c r="Q40" s="196" t="s">
        <v>311</v>
      </c>
      <c r="R40" s="196" t="s">
        <v>399</v>
      </c>
      <c r="S40" s="196" t="s">
        <v>9</v>
      </c>
      <c r="T40" s="200">
        <v>45356</v>
      </c>
      <c r="U40" s="200">
        <v>45358</v>
      </c>
      <c r="V40" s="196" t="s">
        <v>9</v>
      </c>
      <c r="W40" s="196">
        <v>32</v>
      </c>
      <c r="X40" s="196">
        <v>18</v>
      </c>
      <c r="Y40" s="196">
        <v>11</v>
      </c>
      <c r="Z40" s="196">
        <v>7</v>
      </c>
      <c r="AA40" s="196">
        <v>1</v>
      </c>
      <c r="AB40" s="196">
        <v>3</v>
      </c>
      <c r="AC40" s="196">
        <v>0</v>
      </c>
      <c r="AD40" s="196" t="s">
        <v>430</v>
      </c>
      <c r="AE40" s="196" t="s">
        <v>485</v>
      </c>
      <c r="AF40" s="196" t="s">
        <v>453</v>
      </c>
      <c r="AG40" s="196" t="s">
        <v>486</v>
      </c>
      <c r="AH40" s="196" t="s">
        <v>487</v>
      </c>
    </row>
    <row r="41" spans="1:34" ht="49.5">
      <c r="A41" s="194"/>
      <c r="B41" s="194"/>
      <c r="C41" s="194"/>
      <c r="D41" s="194"/>
      <c r="E41" s="195"/>
      <c r="F41" s="194"/>
      <c r="G41" s="194"/>
      <c r="H41" s="199">
        <v>0</v>
      </c>
      <c r="J41" s="194" t="s">
        <v>360</v>
      </c>
      <c r="K41" s="171" t="s">
        <v>65</v>
      </c>
      <c r="L41" s="171" t="s">
        <v>361</v>
      </c>
      <c r="M41" s="194" t="s">
        <v>103</v>
      </c>
      <c r="N41" s="194" t="s">
        <v>396</v>
      </c>
      <c r="O41" s="194" t="s">
        <v>402</v>
      </c>
      <c r="P41" s="194" t="s">
        <v>398</v>
      </c>
      <c r="Q41" s="194" t="s">
        <v>311</v>
      </c>
      <c r="R41" s="194" t="s">
        <v>399</v>
      </c>
      <c r="S41" s="194" t="s">
        <v>9</v>
      </c>
      <c r="T41" s="201">
        <v>45363</v>
      </c>
      <c r="U41" s="201">
        <v>45364</v>
      </c>
      <c r="V41" s="194" t="s">
        <v>9</v>
      </c>
      <c r="W41" s="194">
        <v>38</v>
      </c>
      <c r="X41" s="194">
        <v>30</v>
      </c>
      <c r="Y41" s="194">
        <v>29</v>
      </c>
      <c r="Z41" s="194">
        <v>1</v>
      </c>
      <c r="AA41" s="194">
        <v>0</v>
      </c>
      <c r="AB41" s="194">
        <v>0</v>
      </c>
      <c r="AC41" s="194">
        <v>0</v>
      </c>
      <c r="AD41" s="194" t="s">
        <v>430</v>
      </c>
      <c r="AE41" s="194" t="s">
        <v>440</v>
      </c>
      <c r="AF41" s="194" t="s">
        <v>434</v>
      </c>
      <c r="AG41" s="194" t="s">
        <v>441</v>
      </c>
      <c r="AH41" s="194" t="s">
        <v>442</v>
      </c>
    </row>
    <row r="42" spans="1:34" ht="66">
      <c r="A42" s="196"/>
      <c r="B42" s="196"/>
      <c r="C42" s="196"/>
      <c r="D42" s="196"/>
      <c r="E42" s="197"/>
      <c r="F42" s="196"/>
      <c r="G42" s="196"/>
      <c r="H42" s="198">
        <v>0</v>
      </c>
      <c r="J42" s="196" t="s">
        <v>362</v>
      </c>
      <c r="K42" s="170" t="s">
        <v>84</v>
      </c>
      <c r="L42" s="170" t="s">
        <v>363</v>
      </c>
      <c r="M42" s="196" t="s">
        <v>103</v>
      </c>
      <c r="N42" s="196" t="s">
        <v>396</v>
      </c>
      <c r="O42" s="196" t="s">
        <v>402</v>
      </c>
      <c r="P42" s="196" t="s">
        <v>398</v>
      </c>
      <c r="Q42" s="196" t="s">
        <v>311</v>
      </c>
      <c r="R42" s="196" t="s">
        <v>399</v>
      </c>
      <c r="S42" s="196" t="s">
        <v>9</v>
      </c>
      <c r="T42" s="200">
        <v>45366</v>
      </c>
      <c r="U42" s="200">
        <v>45366</v>
      </c>
      <c r="V42" s="196" t="s">
        <v>9</v>
      </c>
      <c r="W42" s="196">
        <v>18</v>
      </c>
      <c r="X42" s="196">
        <v>17</v>
      </c>
      <c r="Y42" s="196">
        <v>12</v>
      </c>
      <c r="Z42" s="196">
        <v>5</v>
      </c>
      <c r="AA42" s="196">
        <v>0</v>
      </c>
      <c r="AB42" s="196">
        <v>0</v>
      </c>
      <c r="AC42" s="196">
        <v>0</v>
      </c>
      <c r="AD42" s="196" t="s">
        <v>430</v>
      </c>
      <c r="AE42" s="196" t="s">
        <v>440</v>
      </c>
      <c r="AF42" s="196" t="s">
        <v>434</v>
      </c>
      <c r="AG42" s="196" t="s">
        <v>441</v>
      </c>
      <c r="AH42" s="196" t="s">
        <v>442</v>
      </c>
    </row>
    <row r="43" spans="1:34" ht="49.5">
      <c r="A43" s="194"/>
      <c r="B43" s="194"/>
      <c r="C43" s="194"/>
      <c r="D43" s="194"/>
      <c r="E43" s="195"/>
      <c r="F43" s="194"/>
      <c r="G43" s="194"/>
      <c r="H43" s="199">
        <v>0</v>
      </c>
      <c r="J43" s="194" t="s">
        <v>364</v>
      </c>
      <c r="K43" s="171" t="s">
        <v>65</v>
      </c>
      <c r="L43" s="171" t="s">
        <v>259</v>
      </c>
      <c r="M43" s="194" t="s">
        <v>103</v>
      </c>
      <c r="N43" s="194" t="s">
        <v>396</v>
      </c>
      <c r="O43" s="194" t="s">
        <v>397</v>
      </c>
      <c r="P43" s="194" t="s">
        <v>398</v>
      </c>
      <c r="Q43" s="194" t="s">
        <v>311</v>
      </c>
      <c r="R43" s="194" t="s">
        <v>399</v>
      </c>
      <c r="S43" s="194" t="s">
        <v>9</v>
      </c>
      <c r="T43" s="201">
        <v>45358</v>
      </c>
      <c r="U43" s="201">
        <v>45365</v>
      </c>
      <c r="V43" s="194" t="s">
        <v>9</v>
      </c>
      <c r="W43" s="194">
        <v>35</v>
      </c>
      <c r="X43" s="194">
        <v>32</v>
      </c>
      <c r="Y43" s="194">
        <v>25</v>
      </c>
      <c r="Z43" s="194">
        <v>7</v>
      </c>
      <c r="AA43" s="194">
        <v>0</v>
      </c>
      <c r="AB43" s="194">
        <v>0</v>
      </c>
      <c r="AC43" s="194">
        <v>0</v>
      </c>
      <c r="AD43" s="194" t="s">
        <v>404</v>
      </c>
      <c r="AE43" s="194" t="s">
        <v>405</v>
      </c>
      <c r="AF43" s="194" t="s">
        <v>410</v>
      </c>
      <c r="AG43" s="194"/>
      <c r="AH43" s="194" t="e">
        <v>#N/A</v>
      </c>
    </row>
    <row r="44" spans="1:34" ht="66">
      <c r="A44" s="196" t="s">
        <v>296</v>
      </c>
      <c r="B44" s="196" t="s">
        <v>309</v>
      </c>
      <c r="C44" s="196" t="s">
        <v>309</v>
      </c>
      <c r="D44" s="196" t="s">
        <v>311</v>
      </c>
      <c r="E44" s="197">
        <v>4</v>
      </c>
      <c r="F44" s="198">
        <v>2500</v>
      </c>
      <c r="G44" s="198">
        <v>1500</v>
      </c>
      <c r="H44" s="198">
        <v>11500</v>
      </c>
      <c r="J44" s="196" t="s">
        <v>365</v>
      </c>
      <c r="K44" s="170" t="s">
        <v>155</v>
      </c>
      <c r="L44" s="170" t="s">
        <v>366</v>
      </c>
      <c r="M44" s="196" t="s">
        <v>94</v>
      </c>
      <c r="N44" s="196" t="s">
        <v>396</v>
      </c>
      <c r="O44" s="196" t="s">
        <v>402</v>
      </c>
      <c r="P44" s="196" t="s">
        <v>398</v>
      </c>
      <c r="Q44" s="196" t="s">
        <v>311</v>
      </c>
      <c r="R44" s="196" t="s">
        <v>399</v>
      </c>
      <c r="S44" s="196" t="s">
        <v>8</v>
      </c>
      <c r="T44" s="200">
        <v>45343</v>
      </c>
      <c r="U44" s="200">
        <v>45343</v>
      </c>
      <c r="V44" s="196" t="s">
        <v>9</v>
      </c>
      <c r="W44" s="196">
        <v>39</v>
      </c>
      <c r="X44" s="196">
        <v>39</v>
      </c>
      <c r="Y44" s="196">
        <v>29</v>
      </c>
      <c r="Z44" s="196">
        <v>10</v>
      </c>
      <c r="AA44" s="196">
        <v>0</v>
      </c>
      <c r="AB44" s="196">
        <v>0</v>
      </c>
      <c r="AC44" s="196">
        <v>0</v>
      </c>
      <c r="AD44" s="196" t="s">
        <v>425</v>
      </c>
      <c r="AE44" s="196" t="s">
        <v>456</v>
      </c>
      <c r="AF44" s="196" t="s">
        <v>457</v>
      </c>
      <c r="AG44" s="196" t="s">
        <v>428</v>
      </c>
      <c r="AH44" s="196" t="s">
        <v>429</v>
      </c>
    </row>
    <row r="45" spans="1:34" ht="49.5">
      <c r="A45" s="194"/>
      <c r="B45" s="194"/>
      <c r="C45" s="194"/>
      <c r="D45" s="194"/>
      <c r="E45" s="195"/>
      <c r="F45" s="194"/>
      <c r="G45" s="194"/>
      <c r="H45" s="199">
        <v>0</v>
      </c>
      <c r="J45" s="194" t="s">
        <v>367</v>
      </c>
      <c r="K45" s="171" t="s">
        <v>82</v>
      </c>
      <c r="L45" s="171" t="s">
        <v>250</v>
      </c>
      <c r="M45" s="194" t="s">
        <v>103</v>
      </c>
      <c r="N45" s="194" t="s">
        <v>396</v>
      </c>
      <c r="O45" s="194" t="s">
        <v>397</v>
      </c>
      <c r="P45" s="194" t="s">
        <v>398</v>
      </c>
      <c r="Q45" s="194" t="s">
        <v>311</v>
      </c>
      <c r="R45" s="194" t="s">
        <v>399</v>
      </c>
      <c r="S45" s="194" t="s">
        <v>9</v>
      </c>
      <c r="T45" s="201">
        <v>45364</v>
      </c>
      <c r="U45" s="201">
        <v>45371</v>
      </c>
      <c r="V45" s="194" t="s">
        <v>9</v>
      </c>
      <c r="W45" s="194">
        <v>36</v>
      </c>
      <c r="X45" s="194">
        <v>36</v>
      </c>
      <c r="Y45" s="194">
        <v>24</v>
      </c>
      <c r="Z45" s="194">
        <v>12</v>
      </c>
      <c r="AA45" s="194">
        <v>1</v>
      </c>
      <c r="AB45" s="194">
        <v>8</v>
      </c>
      <c r="AC45" s="194">
        <v>0</v>
      </c>
      <c r="AD45" s="194" t="s">
        <v>404</v>
      </c>
      <c r="AE45" s="194" t="s">
        <v>405</v>
      </c>
      <c r="AF45" s="194" t="s">
        <v>406</v>
      </c>
      <c r="AG45" s="194" t="s">
        <v>488</v>
      </c>
      <c r="AH45" s="194" t="s">
        <v>489</v>
      </c>
    </row>
    <row r="46" spans="1:34" ht="49.5">
      <c r="A46" s="196" t="s">
        <v>297</v>
      </c>
      <c r="B46" s="196" t="s">
        <v>309</v>
      </c>
      <c r="C46" s="196" t="s">
        <v>309</v>
      </c>
      <c r="D46" s="196" t="s">
        <v>311</v>
      </c>
      <c r="E46" s="197">
        <v>2</v>
      </c>
      <c r="F46" s="198">
        <v>2500</v>
      </c>
      <c r="G46" s="198">
        <v>0</v>
      </c>
      <c r="H46" s="198">
        <v>5000</v>
      </c>
      <c r="J46" s="196" t="s">
        <v>368</v>
      </c>
      <c r="K46" s="170" t="s">
        <v>269</v>
      </c>
      <c r="L46" s="170" t="s">
        <v>248</v>
      </c>
      <c r="M46" s="196" t="s">
        <v>94</v>
      </c>
      <c r="N46" s="196" t="s">
        <v>396</v>
      </c>
      <c r="O46" s="196" t="s">
        <v>397</v>
      </c>
      <c r="P46" s="196" t="s">
        <v>398</v>
      </c>
      <c r="Q46" s="196" t="s">
        <v>311</v>
      </c>
      <c r="R46" s="196" t="s">
        <v>399</v>
      </c>
      <c r="S46" s="196" t="s">
        <v>9</v>
      </c>
      <c r="T46" s="200">
        <v>45358</v>
      </c>
      <c r="U46" s="200">
        <v>45358</v>
      </c>
      <c r="V46" s="196" t="s">
        <v>9</v>
      </c>
      <c r="W46" s="196">
        <v>35</v>
      </c>
      <c r="X46" s="196">
        <v>34</v>
      </c>
      <c r="Y46" s="196">
        <v>28</v>
      </c>
      <c r="Z46" s="196">
        <v>6</v>
      </c>
      <c r="AA46" s="196">
        <v>1</v>
      </c>
      <c r="AB46" s="196">
        <v>8</v>
      </c>
      <c r="AC46" s="196">
        <v>0</v>
      </c>
      <c r="AD46" s="196" t="s">
        <v>425</v>
      </c>
      <c r="AE46" s="196" t="s">
        <v>405</v>
      </c>
      <c r="AF46" s="196" t="s">
        <v>446</v>
      </c>
      <c r="AG46" s="196" t="s">
        <v>490</v>
      </c>
      <c r="AH46" s="196" t="s">
        <v>491</v>
      </c>
    </row>
    <row r="47" spans="1:34" ht="49.5">
      <c r="A47" s="194"/>
      <c r="B47" s="194"/>
      <c r="C47" s="194"/>
      <c r="D47" s="194"/>
      <c r="E47" s="195"/>
      <c r="F47" s="194"/>
      <c r="G47" s="194"/>
      <c r="H47" s="199">
        <v>0</v>
      </c>
      <c r="J47" s="194" t="s">
        <v>369</v>
      </c>
      <c r="K47" s="171" t="s">
        <v>65</v>
      </c>
      <c r="L47" s="171" t="s">
        <v>370</v>
      </c>
      <c r="M47" s="194" t="s">
        <v>103</v>
      </c>
      <c r="N47" s="194" t="s">
        <v>396</v>
      </c>
      <c r="O47" s="194" t="s">
        <v>402</v>
      </c>
      <c r="P47" s="194" t="s">
        <v>398</v>
      </c>
      <c r="Q47" s="194" t="s">
        <v>311</v>
      </c>
      <c r="R47" s="194" t="s">
        <v>399</v>
      </c>
      <c r="S47" s="194" t="s">
        <v>9</v>
      </c>
      <c r="T47" s="201">
        <v>45365</v>
      </c>
      <c r="U47" s="201">
        <v>45366</v>
      </c>
      <c r="V47" s="194" t="s">
        <v>9</v>
      </c>
      <c r="W47" s="194">
        <v>30</v>
      </c>
      <c r="X47" s="194">
        <v>23</v>
      </c>
      <c r="Y47" s="194">
        <v>3</v>
      </c>
      <c r="Z47" s="194">
        <v>20</v>
      </c>
      <c r="AA47" s="194">
        <v>0</v>
      </c>
      <c r="AB47" s="194">
        <v>0</v>
      </c>
      <c r="AC47" s="194">
        <v>0</v>
      </c>
      <c r="AD47" s="194" t="s">
        <v>422</v>
      </c>
      <c r="AE47" s="194" t="s">
        <v>492</v>
      </c>
      <c r="AF47" s="194" t="s">
        <v>427</v>
      </c>
      <c r="AG47" s="194" t="s">
        <v>428</v>
      </c>
      <c r="AH47" s="194" t="s">
        <v>429</v>
      </c>
    </row>
    <row r="48" spans="1:34" ht="16.5">
      <c r="A48" s="196" t="s">
        <v>298</v>
      </c>
      <c r="B48" s="196" t="s">
        <v>309</v>
      </c>
      <c r="C48" s="196" t="s">
        <v>309</v>
      </c>
      <c r="D48" s="196" t="s">
        <v>311</v>
      </c>
      <c r="E48" s="197">
        <v>12</v>
      </c>
      <c r="F48" s="198">
        <v>1100</v>
      </c>
      <c r="G48" s="198">
        <v>0</v>
      </c>
      <c r="H48" s="198">
        <v>13200</v>
      </c>
      <c r="J48" s="196" t="s">
        <v>371</v>
      </c>
      <c r="K48" s="170" t="s">
        <v>83</v>
      </c>
      <c r="L48" s="170" t="s">
        <v>372</v>
      </c>
      <c r="M48" s="196" t="s">
        <v>103</v>
      </c>
      <c r="N48" s="196" t="s">
        <v>396</v>
      </c>
      <c r="O48" s="196" t="s">
        <v>397</v>
      </c>
      <c r="P48" s="196" t="s">
        <v>398</v>
      </c>
      <c r="Q48" s="196" t="s">
        <v>311</v>
      </c>
      <c r="R48" s="196" t="s">
        <v>399</v>
      </c>
      <c r="S48" s="196" t="s">
        <v>8</v>
      </c>
      <c r="T48" s="200">
        <v>45342</v>
      </c>
      <c r="U48" s="200">
        <v>45343</v>
      </c>
      <c r="V48" s="196" t="s">
        <v>9</v>
      </c>
      <c r="W48" s="196">
        <v>27</v>
      </c>
      <c r="X48" s="196">
        <v>27</v>
      </c>
      <c r="Y48" s="196">
        <v>24</v>
      </c>
      <c r="Z48" s="196">
        <v>3</v>
      </c>
      <c r="AA48" s="196">
        <v>0</v>
      </c>
      <c r="AB48" s="196">
        <v>0</v>
      </c>
      <c r="AC48" s="196"/>
      <c r="AD48" s="196"/>
      <c r="AE48" s="196" t="s">
        <v>405</v>
      </c>
      <c r="AF48" s="196" t="s">
        <v>406</v>
      </c>
      <c r="AG48" s="196" t="s">
        <v>493</v>
      </c>
      <c r="AH48" s="196" t="s">
        <v>494</v>
      </c>
    </row>
    <row r="49" spans="1:34" ht="49.5">
      <c r="A49" s="194"/>
      <c r="B49" s="194"/>
      <c r="C49" s="194"/>
      <c r="D49" s="194"/>
      <c r="E49" s="195"/>
      <c r="F49" s="194"/>
      <c r="G49" s="194"/>
      <c r="H49" s="199">
        <v>0</v>
      </c>
      <c r="J49" s="194" t="s">
        <v>373</v>
      </c>
      <c r="K49" s="171" t="s">
        <v>71</v>
      </c>
      <c r="L49" s="171" t="s">
        <v>374</v>
      </c>
      <c r="M49" s="194" t="s">
        <v>103</v>
      </c>
      <c r="N49" s="194" t="s">
        <v>396</v>
      </c>
      <c r="O49" s="194" t="s">
        <v>402</v>
      </c>
      <c r="P49" s="194" t="s">
        <v>403</v>
      </c>
      <c r="Q49" s="194" t="s">
        <v>311</v>
      </c>
      <c r="R49" s="194" t="s">
        <v>399</v>
      </c>
      <c r="S49" s="194" t="s">
        <v>9</v>
      </c>
      <c r="T49" s="201">
        <v>45363</v>
      </c>
      <c r="U49" s="201">
        <v>45363</v>
      </c>
      <c r="V49" s="194" t="s">
        <v>9</v>
      </c>
      <c r="W49" s="194">
        <v>26</v>
      </c>
      <c r="X49" s="194">
        <v>19</v>
      </c>
      <c r="Y49" s="194">
        <v>14</v>
      </c>
      <c r="Z49" s="194">
        <v>5</v>
      </c>
      <c r="AA49" s="194">
        <v>1</v>
      </c>
      <c r="AB49" s="194">
        <v>0</v>
      </c>
      <c r="AC49" s="194">
        <v>0</v>
      </c>
      <c r="AD49" s="194" t="s">
        <v>433</v>
      </c>
      <c r="AE49" s="194" t="s">
        <v>22</v>
      </c>
      <c r="AF49" s="194" t="s">
        <v>495</v>
      </c>
      <c r="AG49" s="194" t="s">
        <v>496</v>
      </c>
      <c r="AH49" s="194" t="s">
        <v>497</v>
      </c>
    </row>
    <row r="50" spans="1:34" ht="66">
      <c r="A50" s="196" t="s">
        <v>299</v>
      </c>
      <c r="B50" s="196" t="s">
        <v>309</v>
      </c>
      <c r="C50" s="196" t="s">
        <v>309</v>
      </c>
      <c r="D50" s="196" t="s">
        <v>311</v>
      </c>
      <c r="E50" s="197">
        <v>4</v>
      </c>
      <c r="F50" s="198">
        <v>2500</v>
      </c>
      <c r="G50" s="198">
        <v>800</v>
      </c>
      <c r="H50" s="198">
        <v>10800</v>
      </c>
      <c r="J50" s="196" t="s">
        <v>375</v>
      </c>
      <c r="K50" s="170" t="s">
        <v>155</v>
      </c>
      <c r="L50" s="170" t="s">
        <v>376</v>
      </c>
      <c r="M50" s="196" t="s">
        <v>94</v>
      </c>
      <c r="N50" s="196" t="s">
        <v>396</v>
      </c>
      <c r="O50" s="196" t="s">
        <v>402</v>
      </c>
      <c r="P50" s="196" t="s">
        <v>398</v>
      </c>
      <c r="Q50" s="196" t="s">
        <v>311</v>
      </c>
      <c r="R50" s="196" t="s">
        <v>399</v>
      </c>
      <c r="S50" s="196" t="s">
        <v>8</v>
      </c>
      <c r="T50" s="200">
        <v>45342</v>
      </c>
      <c r="U50" s="200">
        <v>45342</v>
      </c>
      <c r="V50" s="196" t="s">
        <v>9</v>
      </c>
      <c r="W50" s="196">
        <v>40</v>
      </c>
      <c r="X50" s="196">
        <v>40</v>
      </c>
      <c r="Y50" s="196">
        <v>27</v>
      </c>
      <c r="Z50" s="196">
        <v>13</v>
      </c>
      <c r="AA50" s="196">
        <v>0</v>
      </c>
      <c r="AB50" s="196">
        <v>0</v>
      </c>
      <c r="AC50" s="196">
        <v>0</v>
      </c>
      <c r="AD50" s="196" t="s">
        <v>425</v>
      </c>
      <c r="AE50" s="196" t="s">
        <v>437</v>
      </c>
      <c r="AF50" s="196" t="s">
        <v>434</v>
      </c>
      <c r="AG50" s="196" t="s">
        <v>428</v>
      </c>
      <c r="AH50" s="196" t="s">
        <v>429</v>
      </c>
    </row>
    <row r="51" spans="1:34" ht="66">
      <c r="A51" s="194" t="s">
        <v>300</v>
      </c>
      <c r="B51" s="194" t="s">
        <v>309</v>
      </c>
      <c r="C51" s="194" t="s">
        <v>309</v>
      </c>
      <c r="D51" s="194" t="s">
        <v>311</v>
      </c>
      <c r="E51" s="195">
        <v>4</v>
      </c>
      <c r="F51" s="199">
        <v>2500</v>
      </c>
      <c r="G51" s="199">
        <v>800</v>
      </c>
      <c r="H51" s="199">
        <v>10800</v>
      </c>
      <c r="J51" s="194" t="s">
        <v>377</v>
      </c>
      <c r="K51" s="171" t="s">
        <v>155</v>
      </c>
      <c r="L51" s="171" t="s">
        <v>376</v>
      </c>
      <c r="M51" s="194" t="s">
        <v>94</v>
      </c>
      <c r="N51" s="194" t="s">
        <v>396</v>
      </c>
      <c r="O51" s="194" t="s">
        <v>402</v>
      </c>
      <c r="P51" s="194" t="s">
        <v>398</v>
      </c>
      <c r="Q51" s="194" t="s">
        <v>311</v>
      </c>
      <c r="R51" s="194" t="s">
        <v>399</v>
      </c>
      <c r="S51" s="194" t="s">
        <v>8</v>
      </c>
      <c r="T51" s="201">
        <v>45342</v>
      </c>
      <c r="U51" s="201">
        <v>45342</v>
      </c>
      <c r="V51" s="194" t="s">
        <v>9</v>
      </c>
      <c r="W51" s="194">
        <v>160</v>
      </c>
      <c r="X51" s="194">
        <v>160</v>
      </c>
      <c r="Y51" s="194">
        <v>108</v>
      </c>
      <c r="Z51" s="194">
        <v>52</v>
      </c>
      <c r="AA51" s="194">
        <v>0</v>
      </c>
      <c r="AB51" s="194">
        <v>0</v>
      </c>
      <c r="AC51" s="194">
        <v>0</v>
      </c>
      <c r="AD51" s="194" t="s">
        <v>425</v>
      </c>
      <c r="AE51" s="194" t="s">
        <v>437</v>
      </c>
      <c r="AF51" s="194" t="s">
        <v>434</v>
      </c>
      <c r="AG51" s="194" t="s">
        <v>498</v>
      </c>
      <c r="AH51" s="194" t="s">
        <v>499</v>
      </c>
    </row>
    <row r="52" spans="1:34" ht="49.5">
      <c r="A52" s="196"/>
      <c r="B52" s="196"/>
      <c r="C52" s="196"/>
      <c r="D52" s="196"/>
      <c r="E52" s="197"/>
      <c r="F52" s="196"/>
      <c r="G52" s="196"/>
      <c r="H52" s="198">
        <v>0</v>
      </c>
      <c r="J52" s="196" t="s">
        <v>378</v>
      </c>
      <c r="K52" s="170" t="s">
        <v>65</v>
      </c>
      <c r="L52" s="170" t="s">
        <v>235</v>
      </c>
      <c r="M52" s="196" t="s">
        <v>103</v>
      </c>
      <c r="N52" s="196" t="s">
        <v>396</v>
      </c>
      <c r="O52" s="196" t="s">
        <v>397</v>
      </c>
      <c r="P52" s="196" t="s">
        <v>398</v>
      </c>
      <c r="Q52" s="196" t="s">
        <v>311</v>
      </c>
      <c r="R52" s="196" t="s">
        <v>399</v>
      </c>
      <c r="S52" s="196" t="s">
        <v>9</v>
      </c>
      <c r="T52" s="200">
        <v>45356</v>
      </c>
      <c r="U52" s="200">
        <v>45357</v>
      </c>
      <c r="V52" s="196" t="s">
        <v>9</v>
      </c>
      <c r="W52" s="196">
        <v>27</v>
      </c>
      <c r="X52" s="196">
        <v>27</v>
      </c>
      <c r="Y52" s="196">
        <v>24</v>
      </c>
      <c r="Z52" s="196">
        <v>3</v>
      </c>
      <c r="AA52" s="196">
        <v>0</v>
      </c>
      <c r="AB52" s="196">
        <v>0</v>
      </c>
      <c r="AC52" s="196">
        <v>0</v>
      </c>
      <c r="AD52" s="196" t="s">
        <v>430</v>
      </c>
      <c r="AE52" s="196" t="s">
        <v>437</v>
      </c>
      <c r="AF52" s="196" t="s">
        <v>434</v>
      </c>
      <c r="AG52" s="196" t="s">
        <v>438</v>
      </c>
      <c r="AH52" s="196" t="s">
        <v>439</v>
      </c>
    </row>
    <row r="53" spans="1:34" ht="66">
      <c r="A53" s="194"/>
      <c r="B53" s="194"/>
      <c r="C53" s="194"/>
      <c r="D53" s="194"/>
      <c r="E53" s="195"/>
      <c r="F53" s="194"/>
      <c r="G53" s="194"/>
      <c r="H53" s="199">
        <v>0</v>
      </c>
      <c r="J53" s="194" t="s">
        <v>379</v>
      </c>
      <c r="K53" s="171" t="s">
        <v>155</v>
      </c>
      <c r="L53" s="171" t="s">
        <v>242</v>
      </c>
      <c r="M53" s="194" t="s">
        <v>94</v>
      </c>
      <c r="N53" s="194" t="s">
        <v>396</v>
      </c>
      <c r="O53" s="194" t="s">
        <v>402</v>
      </c>
      <c r="P53" s="194" t="s">
        <v>398</v>
      </c>
      <c r="Q53" s="194" t="s">
        <v>311</v>
      </c>
      <c r="R53" s="194" t="s">
        <v>399</v>
      </c>
      <c r="S53" s="194" t="s">
        <v>9</v>
      </c>
      <c r="T53" s="201">
        <v>45358</v>
      </c>
      <c r="U53" s="201">
        <v>45358</v>
      </c>
      <c r="V53" s="194" t="s">
        <v>9</v>
      </c>
      <c r="W53" s="194">
        <v>196</v>
      </c>
      <c r="X53" s="194">
        <v>196</v>
      </c>
      <c r="Y53" s="194">
        <v>121</v>
      </c>
      <c r="Z53" s="194">
        <v>75</v>
      </c>
      <c r="AA53" s="194">
        <v>2</v>
      </c>
      <c r="AB53" s="194">
        <v>9</v>
      </c>
      <c r="AC53" s="194">
        <v>0</v>
      </c>
      <c r="AD53" s="194" t="s">
        <v>425</v>
      </c>
      <c r="AE53" s="194" t="s">
        <v>22</v>
      </c>
      <c r="AF53" s="194" t="s">
        <v>495</v>
      </c>
      <c r="AG53" s="194" t="s">
        <v>498</v>
      </c>
      <c r="AH53" s="194" t="s">
        <v>499</v>
      </c>
    </row>
    <row r="54" spans="1:34" ht="66">
      <c r="A54" s="196"/>
      <c r="B54" s="196"/>
      <c r="C54" s="196"/>
      <c r="D54" s="196"/>
      <c r="E54" s="197"/>
      <c r="F54" s="196"/>
      <c r="G54" s="196"/>
      <c r="H54" s="198">
        <v>0</v>
      </c>
      <c r="J54" s="196" t="s">
        <v>380</v>
      </c>
      <c r="K54" s="170" t="s">
        <v>155</v>
      </c>
      <c r="L54" s="170" t="s">
        <v>242</v>
      </c>
      <c r="M54" s="196" t="s">
        <v>94</v>
      </c>
      <c r="N54" s="196" t="s">
        <v>396</v>
      </c>
      <c r="O54" s="196" t="s">
        <v>402</v>
      </c>
      <c r="P54" s="196" t="s">
        <v>398</v>
      </c>
      <c r="Q54" s="196" t="s">
        <v>311</v>
      </c>
      <c r="R54" s="196" t="s">
        <v>399</v>
      </c>
      <c r="S54" s="196" t="s">
        <v>9</v>
      </c>
      <c r="T54" s="200">
        <v>45357</v>
      </c>
      <c r="U54" s="200">
        <v>45357</v>
      </c>
      <c r="V54" s="196" t="s">
        <v>9</v>
      </c>
      <c r="W54" s="196">
        <v>256</v>
      </c>
      <c r="X54" s="196">
        <v>256</v>
      </c>
      <c r="Y54" s="196">
        <v>154</v>
      </c>
      <c r="Z54" s="196">
        <v>102</v>
      </c>
      <c r="AA54" s="196">
        <v>2</v>
      </c>
      <c r="AB54" s="196">
        <v>17</v>
      </c>
      <c r="AC54" s="196">
        <v>0</v>
      </c>
      <c r="AD54" s="196" t="s">
        <v>425</v>
      </c>
      <c r="AE54" s="196" t="s">
        <v>22</v>
      </c>
      <c r="AF54" s="196" t="s">
        <v>495</v>
      </c>
      <c r="AG54" s="196" t="s">
        <v>498</v>
      </c>
      <c r="AH54" s="196" t="s">
        <v>499</v>
      </c>
    </row>
    <row r="55" spans="1:34" ht="66">
      <c r="A55" s="194"/>
      <c r="B55" s="194"/>
      <c r="C55" s="194"/>
      <c r="D55" s="194"/>
      <c r="E55" s="195"/>
      <c r="F55" s="194"/>
      <c r="G55" s="194"/>
      <c r="H55" s="199">
        <v>0</v>
      </c>
      <c r="J55" s="194" t="s">
        <v>381</v>
      </c>
      <c r="K55" s="171" t="s">
        <v>155</v>
      </c>
      <c r="L55" s="171" t="s">
        <v>242</v>
      </c>
      <c r="M55" s="194" t="s">
        <v>94</v>
      </c>
      <c r="N55" s="194" t="s">
        <v>396</v>
      </c>
      <c r="O55" s="194" t="s">
        <v>402</v>
      </c>
      <c r="P55" s="194" t="s">
        <v>398</v>
      </c>
      <c r="Q55" s="194" t="s">
        <v>311</v>
      </c>
      <c r="R55" s="194" t="s">
        <v>399</v>
      </c>
      <c r="S55" s="194" t="s">
        <v>9</v>
      </c>
      <c r="T55" s="201">
        <v>45357</v>
      </c>
      <c r="U55" s="201">
        <v>45358</v>
      </c>
      <c r="V55" s="194" t="s">
        <v>9</v>
      </c>
      <c r="W55" s="194">
        <v>134</v>
      </c>
      <c r="X55" s="194">
        <v>134</v>
      </c>
      <c r="Y55" s="194">
        <v>84</v>
      </c>
      <c r="Z55" s="194">
        <v>50</v>
      </c>
      <c r="AA55" s="194">
        <v>1</v>
      </c>
      <c r="AB55" s="194">
        <v>6</v>
      </c>
      <c r="AC55" s="194">
        <v>0</v>
      </c>
      <c r="AD55" s="194" t="s">
        <v>425</v>
      </c>
      <c r="AE55" s="194" t="s">
        <v>26</v>
      </c>
      <c r="AF55" s="194" t="s">
        <v>468</v>
      </c>
      <c r="AG55" s="194" t="s">
        <v>498</v>
      </c>
      <c r="AH55" s="194" t="s">
        <v>499</v>
      </c>
    </row>
    <row r="56" spans="1:34" ht="66">
      <c r="A56" s="196" t="s">
        <v>301</v>
      </c>
      <c r="B56" s="196" t="s">
        <v>309</v>
      </c>
      <c r="C56" s="196" t="s">
        <v>309</v>
      </c>
      <c r="D56" s="196" t="s">
        <v>311</v>
      </c>
      <c r="E56" s="197">
        <v>4</v>
      </c>
      <c r="F56" s="198">
        <v>2500</v>
      </c>
      <c r="G56" s="198">
        <v>1500</v>
      </c>
      <c r="H56" s="198">
        <v>11500</v>
      </c>
      <c r="J56" s="196" t="s">
        <v>382</v>
      </c>
      <c r="K56" s="170" t="s">
        <v>155</v>
      </c>
      <c r="L56" s="170" t="s">
        <v>383</v>
      </c>
      <c r="M56" s="196" t="s">
        <v>94</v>
      </c>
      <c r="N56" s="196" t="s">
        <v>396</v>
      </c>
      <c r="O56" s="196" t="s">
        <v>397</v>
      </c>
      <c r="P56" s="196" t="s">
        <v>398</v>
      </c>
      <c r="Q56" s="196" t="s">
        <v>311</v>
      </c>
      <c r="R56" s="196" t="s">
        <v>399</v>
      </c>
      <c r="S56" s="196" t="s">
        <v>8</v>
      </c>
      <c r="T56" s="200">
        <v>45335</v>
      </c>
      <c r="U56" s="200">
        <v>45335</v>
      </c>
      <c r="V56" s="196" t="s">
        <v>9</v>
      </c>
      <c r="W56" s="196">
        <v>456</v>
      </c>
      <c r="X56" s="196">
        <v>456</v>
      </c>
      <c r="Y56" s="196">
        <v>344</v>
      </c>
      <c r="Z56" s="196">
        <v>112</v>
      </c>
      <c r="AA56" s="196">
        <v>0</v>
      </c>
      <c r="AB56" s="196">
        <v>0</v>
      </c>
      <c r="AC56" s="196">
        <v>0</v>
      </c>
      <c r="AD56" s="196" t="s">
        <v>425</v>
      </c>
      <c r="AE56" s="196" t="s">
        <v>405</v>
      </c>
      <c r="AF56" s="196" t="s">
        <v>443</v>
      </c>
      <c r="AG56" s="196" t="s">
        <v>498</v>
      </c>
      <c r="AH56" s="196" t="s">
        <v>499</v>
      </c>
    </row>
    <row r="57" spans="1:34" ht="66">
      <c r="A57" s="194" t="s">
        <v>302</v>
      </c>
      <c r="B57" s="194" t="s">
        <v>309</v>
      </c>
      <c r="C57" s="194" t="s">
        <v>309</v>
      </c>
      <c r="D57" s="194" t="s">
        <v>311</v>
      </c>
      <c r="E57" s="195">
        <v>4</v>
      </c>
      <c r="F57" s="199">
        <v>2500</v>
      </c>
      <c r="G57" s="199">
        <v>1500</v>
      </c>
      <c r="H57" s="199">
        <v>11500</v>
      </c>
      <c r="J57" s="194" t="s">
        <v>384</v>
      </c>
      <c r="K57" s="171" t="s">
        <v>155</v>
      </c>
      <c r="L57" s="171" t="s">
        <v>242</v>
      </c>
      <c r="M57" s="194" t="s">
        <v>94</v>
      </c>
      <c r="N57" s="194" t="s">
        <v>396</v>
      </c>
      <c r="O57" s="194" t="s">
        <v>397</v>
      </c>
      <c r="P57" s="194" t="s">
        <v>398</v>
      </c>
      <c r="Q57" s="194" t="s">
        <v>311</v>
      </c>
      <c r="R57" s="194" t="s">
        <v>399</v>
      </c>
      <c r="S57" s="194" t="s">
        <v>8</v>
      </c>
      <c r="T57" s="201">
        <v>45335</v>
      </c>
      <c r="U57" s="194" t="s">
        <v>500</v>
      </c>
      <c r="V57" s="194" t="s">
        <v>9</v>
      </c>
      <c r="W57" s="194">
        <v>40</v>
      </c>
      <c r="X57" s="194">
        <v>40</v>
      </c>
      <c r="Y57" s="194">
        <v>32</v>
      </c>
      <c r="Z57" s="194">
        <v>8</v>
      </c>
      <c r="AA57" s="194">
        <v>0</v>
      </c>
      <c r="AB57" s="194">
        <v>0</v>
      </c>
      <c r="AC57" s="194">
        <v>0</v>
      </c>
      <c r="AD57" s="194" t="s">
        <v>425</v>
      </c>
      <c r="AE57" s="194" t="s">
        <v>405</v>
      </c>
      <c r="AF57" s="194" t="s">
        <v>443</v>
      </c>
      <c r="AG57" s="194" t="s">
        <v>428</v>
      </c>
      <c r="AH57" s="194" t="s">
        <v>429</v>
      </c>
    </row>
    <row r="58" spans="1:34" ht="16.5">
      <c r="A58" s="196"/>
      <c r="B58" s="196"/>
      <c r="C58" s="196"/>
      <c r="D58" s="196"/>
      <c r="E58" s="197"/>
      <c r="F58" s="196"/>
      <c r="G58" s="196"/>
      <c r="H58" s="198">
        <v>0</v>
      </c>
      <c r="J58" s="196" t="s">
        <v>385</v>
      </c>
      <c r="K58" s="170" t="s">
        <v>386</v>
      </c>
      <c r="L58" s="170" t="s">
        <v>267</v>
      </c>
      <c r="M58" s="196" t="s">
        <v>103</v>
      </c>
      <c r="N58" s="196" t="s">
        <v>396</v>
      </c>
      <c r="O58" s="196" t="s">
        <v>397</v>
      </c>
      <c r="P58" s="196" t="s">
        <v>398</v>
      </c>
      <c r="Q58" s="196" t="s">
        <v>311</v>
      </c>
      <c r="R58" s="196" t="s">
        <v>399</v>
      </c>
      <c r="S58" s="196" t="s">
        <v>9</v>
      </c>
      <c r="T58" s="200">
        <v>45355</v>
      </c>
      <c r="U58" s="200">
        <v>45359</v>
      </c>
      <c r="V58" s="196" t="s">
        <v>9</v>
      </c>
      <c r="W58" s="196">
        <v>18</v>
      </c>
      <c r="X58" s="196">
        <v>18</v>
      </c>
      <c r="Y58" s="196">
        <v>10</v>
      </c>
      <c r="Z58" s="196">
        <v>8</v>
      </c>
      <c r="AA58" s="196">
        <v>1</v>
      </c>
      <c r="AB58" s="196">
        <v>1</v>
      </c>
      <c r="AC58" s="196">
        <v>0</v>
      </c>
      <c r="AD58" s="196" t="s">
        <v>404</v>
      </c>
      <c r="AE58" s="196" t="s">
        <v>405</v>
      </c>
      <c r="AF58" s="196" t="s">
        <v>501</v>
      </c>
      <c r="AG58" s="196" t="s">
        <v>502</v>
      </c>
      <c r="AH58" s="196" t="s">
        <v>503</v>
      </c>
    </row>
    <row r="59" spans="1:34" ht="33">
      <c r="A59" s="194" t="s">
        <v>303</v>
      </c>
      <c r="B59" s="194" t="s">
        <v>309</v>
      </c>
      <c r="C59" s="194" t="s">
        <v>309</v>
      </c>
      <c r="D59" s="194" t="s">
        <v>311</v>
      </c>
      <c r="E59" s="195">
        <v>16</v>
      </c>
      <c r="F59" s="199">
        <v>1000</v>
      </c>
      <c r="G59" s="199">
        <v>0</v>
      </c>
      <c r="H59" s="199">
        <v>16000</v>
      </c>
      <c r="J59" s="194" t="s">
        <v>387</v>
      </c>
      <c r="K59" s="171" t="s">
        <v>70</v>
      </c>
      <c r="L59" s="171" t="s">
        <v>267</v>
      </c>
      <c r="M59" s="194" t="s">
        <v>103</v>
      </c>
      <c r="N59" s="194" t="s">
        <v>396</v>
      </c>
      <c r="O59" s="194" t="s">
        <v>397</v>
      </c>
      <c r="P59" s="194" t="s">
        <v>398</v>
      </c>
      <c r="Q59" s="194" t="s">
        <v>311</v>
      </c>
      <c r="R59" s="194" t="s">
        <v>399</v>
      </c>
      <c r="S59" s="194" t="s">
        <v>9</v>
      </c>
      <c r="T59" s="201">
        <v>45363</v>
      </c>
      <c r="U59" s="201">
        <v>45366</v>
      </c>
      <c r="V59" s="194" t="s">
        <v>9</v>
      </c>
      <c r="W59" s="194">
        <v>17</v>
      </c>
      <c r="X59" s="194">
        <v>17</v>
      </c>
      <c r="Y59" s="194">
        <v>9</v>
      </c>
      <c r="Z59" s="194">
        <v>8</v>
      </c>
      <c r="AA59" s="194">
        <v>0</v>
      </c>
      <c r="AB59" s="194">
        <v>0</v>
      </c>
      <c r="AC59" s="194">
        <v>0</v>
      </c>
      <c r="AD59" s="194" t="s">
        <v>404</v>
      </c>
      <c r="AE59" s="194" t="s">
        <v>405</v>
      </c>
      <c r="AF59" s="194" t="s">
        <v>501</v>
      </c>
      <c r="AG59" s="194" t="s">
        <v>504</v>
      </c>
      <c r="AH59" s="194" t="s">
        <v>505</v>
      </c>
    </row>
    <row r="60" spans="1:34" ht="16.5">
      <c r="A60" s="196"/>
      <c r="B60" s="196"/>
      <c r="C60" s="196"/>
      <c r="D60" s="196"/>
      <c r="E60" s="197"/>
      <c r="F60" s="196"/>
      <c r="G60" s="196"/>
      <c r="H60" s="198">
        <v>0</v>
      </c>
      <c r="J60" s="196" t="s">
        <v>388</v>
      </c>
      <c r="K60" s="170" t="s">
        <v>92</v>
      </c>
      <c r="L60" s="170" t="s">
        <v>267</v>
      </c>
      <c r="M60" s="196" t="s">
        <v>103</v>
      </c>
      <c r="N60" s="196" t="s">
        <v>396</v>
      </c>
      <c r="O60" s="196" t="s">
        <v>397</v>
      </c>
      <c r="P60" s="196" t="s">
        <v>398</v>
      </c>
      <c r="Q60" s="196" t="s">
        <v>311</v>
      </c>
      <c r="R60" s="196" t="s">
        <v>399</v>
      </c>
      <c r="S60" s="196" t="s">
        <v>9</v>
      </c>
      <c r="T60" s="200">
        <v>45355</v>
      </c>
      <c r="U60" s="200">
        <v>45356</v>
      </c>
      <c r="V60" s="196" t="s">
        <v>9</v>
      </c>
      <c r="W60" s="196">
        <v>16</v>
      </c>
      <c r="X60" s="196">
        <v>16</v>
      </c>
      <c r="Y60" s="196">
        <v>9</v>
      </c>
      <c r="Z60" s="196">
        <v>7</v>
      </c>
      <c r="AA60" s="196">
        <v>0</v>
      </c>
      <c r="AB60" s="196">
        <v>1</v>
      </c>
      <c r="AC60" s="196">
        <v>0</v>
      </c>
      <c r="AD60" s="196" t="s">
        <v>404</v>
      </c>
      <c r="AE60" s="196" t="s">
        <v>405</v>
      </c>
      <c r="AF60" s="196" t="s">
        <v>501</v>
      </c>
      <c r="AG60" s="196" t="s">
        <v>504</v>
      </c>
      <c r="AH60" s="196" t="s">
        <v>505</v>
      </c>
    </row>
    <row r="61" spans="1:34" ht="49.5">
      <c r="A61" s="194" t="s">
        <v>304</v>
      </c>
      <c r="B61" s="194" t="s">
        <v>309</v>
      </c>
      <c r="C61" s="194" t="s">
        <v>309</v>
      </c>
      <c r="D61" s="194" t="s">
        <v>311</v>
      </c>
      <c r="E61" s="195">
        <v>16</v>
      </c>
      <c r="F61" s="199">
        <v>4000</v>
      </c>
      <c r="G61" s="199">
        <v>0</v>
      </c>
      <c r="H61" s="199">
        <v>64000</v>
      </c>
      <c r="J61" s="194" t="s">
        <v>389</v>
      </c>
      <c r="K61" s="171" t="s">
        <v>187</v>
      </c>
      <c r="L61" s="171" t="s">
        <v>267</v>
      </c>
      <c r="M61" s="194" t="s">
        <v>103</v>
      </c>
      <c r="N61" s="194" t="s">
        <v>396</v>
      </c>
      <c r="O61" s="194" t="s">
        <v>397</v>
      </c>
      <c r="P61" s="194" t="s">
        <v>398</v>
      </c>
      <c r="Q61" s="194" t="s">
        <v>311</v>
      </c>
      <c r="R61" s="194" t="s">
        <v>399</v>
      </c>
      <c r="S61" s="194" t="s">
        <v>9</v>
      </c>
      <c r="T61" s="201">
        <v>45362</v>
      </c>
      <c r="U61" s="201">
        <v>45363</v>
      </c>
      <c r="V61" s="194" t="s">
        <v>9</v>
      </c>
      <c r="W61" s="194">
        <v>20</v>
      </c>
      <c r="X61" s="194">
        <v>20</v>
      </c>
      <c r="Y61" s="194">
        <v>11</v>
      </c>
      <c r="Z61" s="194">
        <v>9</v>
      </c>
      <c r="AA61" s="194">
        <v>0</v>
      </c>
      <c r="AB61" s="194">
        <v>1</v>
      </c>
      <c r="AC61" s="194">
        <v>0</v>
      </c>
      <c r="AD61" s="194" t="s">
        <v>404</v>
      </c>
      <c r="AE61" s="194" t="s">
        <v>405</v>
      </c>
      <c r="AF61" s="194" t="s">
        <v>501</v>
      </c>
      <c r="AG61" s="194" t="s">
        <v>506</v>
      </c>
      <c r="AH61" s="194" t="s">
        <v>507</v>
      </c>
    </row>
    <row r="62" spans="1:34" ht="66">
      <c r="A62" s="196"/>
      <c r="B62" s="196"/>
      <c r="C62" s="196"/>
      <c r="D62" s="196"/>
      <c r="E62" s="197"/>
      <c r="F62" s="196"/>
      <c r="G62" s="196"/>
      <c r="H62" s="198">
        <v>0</v>
      </c>
      <c r="J62" s="196" t="s">
        <v>390</v>
      </c>
      <c r="K62" s="170" t="s">
        <v>84</v>
      </c>
      <c r="L62" s="170" t="s">
        <v>267</v>
      </c>
      <c r="M62" s="196" t="s">
        <v>103</v>
      </c>
      <c r="N62" s="196" t="s">
        <v>396</v>
      </c>
      <c r="O62" s="196" t="s">
        <v>397</v>
      </c>
      <c r="P62" s="196" t="s">
        <v>398</v>
      </c>
      <c r="Q62" s="196" t="s">
        <v>311</v>
      </c>
      <c r="R62" s="196" t="s">
        <v>399</v>
      </c>
      <c r="S62" s="196" t="s">
        <v>9</v>
      </c>
      <c r="T62" s="200">
        <v>45364</v>
      </c>
      <c r="U62" s="200">
        <v>45364</v>
      </c>
      <c r="V62" s="196" t="s">
        <v>9</v>
      </c>
      <c r="W62" s="196">
        <v>14</v>
      </c>
      <c r="X62" s="196">
        <v>14</v>
      </c>
      <c r="Y62" s="196">
        <v>8</v>
      </c>
      <c r="Z62" s="196">
        <v>6</v>
      </c>
      <c r="AA62" s="196">
        <v>0</v>
      </c>
      <c r="AB62" s="196">
        <v>0</v>
      </c>
      <c r="AC62" s="196">
        <v>0</v>
      </c>
      <c r="AD62" s="196" t="s">
        <v>404</v>
      </c>
      <c r="AE62" s="196" t="s">
        <v>405</v>
      </c>
      <c r="AF62" s="196" t="s">
        <v>501</v>
      </c>
      <c r="AG62" s="196" t="s">
        <v>508</v>
      </c>
      <c r="AH62" s="196" t="s">
        <v>509</v>
      </c>
    </row>
    <row r="63" spans="1:34" ht="49.5">
      <c r="A63" s="194" t="s">
        <v>305</v>
      </c>
      <c r="B63" s="194" t="s">
        <v>309</v>
      </c>
      <c r="C63" s="194" t="s">
        <v>309</v>
      </c>
      <c r="D63" s="194" t="s">
        <v>311</v>
      </c>
      <c r="E63" s="195">
        <v>20</v>
      </c>
      <c r="F63" s="199">
        <v>4000</v>
      </c>
      <c r="G63" s="199">
        <v>0</v>
      </c>
      <c r="H63" s="199">
        <v>80000</v>
      </c>
      <c r="J63" s="194" t="s">
        <v>391</v>
      </c>
      <c r="K63" s="171" t="s">
        <v>101</v>
      </c>
      <c r="L63" s="171" t="s">
        <v>267</v>
      </c>
      <c r="M63" s="194" t="s">
        <v>103</v>
      </c>
      <c r="N63" s="194" t="s">
        <v>396</v>
      </c>
      <c r="O63" s="194" t="s">
        <v>397</v>
      </c>
      <c r="P63" s="194" t="s">
        <v>398</v>
      </c>
      <c r="Q63" s="194" t="s">
        <v>311</v>
      </c>
      <c r="R63" s="194" t="s">
        <v>399</v>
      </c>
      <c r="S63" s="194" t="s">
        <v>8</v>
      </c>
      <c r="T63" s="201">
        <v>45325</v>
      </c>
      <c r="U63" s="201">
        <v>45346</v>
      </c>
      <c r="V63" s="194" t="s">
        <v>9</v>
      </c>
      <c r="W63" s="194">
        <v>25</v>
      </c>
      <c r="X63" s="194">
        <v>25</v>
      </c>
      <c r="Y63" s="194">
        <v>15</v>
      </c>
      <c r="Z63" s="194">
        <v>10</v>
      </c>
      <c r="AA63" s="194">
        <v>0</v>
      </c>
      <c r="AB63" s="194">
        <v>0</v>
      </c>
      <c r="AC63" s="194">
        <v>0</v>
      </c>
      <c r="AD63" s="194"/>
      <c r="AE63" s="194" t="s">
        <v>405</v>
      </c>
      <c r="AF63" s="194" t="s">
        <v>443</v>
      </c>
      <c r="AG63" s="194" t="s">
        <v>510</v>
      </c>
      <c r="AH63" s="194" t="s">
        <v>511</v>
      </c>
    </row>
    <row r="64" spans="1:34" ht="16.5">
      <c r="A64" s="196"/>
      <c r="B64" s="196"/>
      <c r="C64" s="196"/>
      <c r="D64" s="196"/>
      <c r="E64" s="197"/>
      <c r="F64" s="196"/>
      <c r="G64" s="196"/>
      <c r="H64" s="198">
        <v>0</v>
      </c>
      <c r="J64" s="196" t="s">
        <v>392</v>
      </c>
      <c r="K64" s="170" t="s">
        <v>183</v>
      </c>
      <c r="L64" s="170" t="s">
        <v>267</v>
      </c>
      <c r="M64" s="196" t="s">
        <v>94</v>
      </c>
      <c r="N64" s="196" t="s">
        <v>400</v>
      </c>
      <c r="O64" s="196" t="s">
        <v>397</v>
      </c>
      <c r="P64" s="196" t="s">
        <v>398</v>
      </c>
      <c r="Q64" s="196" t="s">
        <v>311</v>
      </c>
      <c r="R64" s="196" t="s">
        <v>399</v>
      </c>
      <c r="S64" s="196" t="s">
        <v>9</v>
      </c>
      <c r="T64" s="200">
        <v>45359</v>
      </c>
      <c r="U64" s="200">
        <v>45364</v>
      </c>
      <c r="V64" s="196" t="s">
        <v>9</v>
      </c>
      <c r="W64" s="196">
        <v>109</v>
      </c>
      <c r="X64" s="196">
        <v>109</v>
      </c>
      <c r="Y64" s="196">
        <v>85</v>
      </c>
      <c r="Z64" s="196">
        <v>24</v>
      </c>
      <c r="AA64" s="196">
        <v>4</v>
      </c>
      <c r="AB64" s="196">
        <v>16</v>
      </c>
      <c r="AC64" s="196">
        <v>0</v>
      </c>
      <c r="AD64" s="196" t="s">
        <v>404</v>
      </c>
      <c r="AE64" s="196" t="s">
        <v>405</v>
      </c>
      <c r="AF64" s="196" t="s">
        <v>410</v>
      </c>
      <c r="AG64" s="196" t="s">
        <v>441</v>
      </c>
      <c r="AH64" s="196" t="s">
        <v>442</v>
      </c>
    </row>
    <row r="65" spans="1:34" ht="66">
      <c r="A65" s="194" t="s">
        <v>306</v>
      </c>
      <c r="B65" s="194" t="s">
        <v>309</v>
      </c>
      <c r="C65" s="194" t="s">
        <v>309</v>
      </c>
      <c r="D65" s="194" t="s">
        <v>311</v>
      </c>
      <c r="E65" s="195">
        <v>4</v>
      </c>
      <c r="F65" s="199">
        <v>2500</v>
      </c>
      <c r="G65" s="199">
        <v>1500</v>
      </c>
      <c r="H65" s="199">
        <v>11500</v>
      </c>
      <c r="J65" s="194" t="s">
        <v>393</v>
      </c>
      <c r="K65" s="171" t="s">
        <v>155</v>
      </c>
      <c r="L65" s="171" t="s">
        <v>376</v>
      </c>
      <c r="M65" s="194" t="s">
        <v>94</v>
      </c>
      <c r="N65" s="194" t="s">
        <v>396</v>
      </c>
      <c r="O65" s="194" t="s">
        <v>402</v>
      </c>
      <c r="P65" s="194" t="s">
        <v>398</v>
      </c>
      <c r="Q65" s="194" t="s">
        <v>311</v>
      </c>
      <c r="R65" s="194" t="s">
        <v>399</v>
      </c>
      <c r="S65" s="194" t="s">
        <v>9</v>
      </c>
      <c r="T65" s="201">
        <v>45363</v>
      </c>
      <c r="U65" s="201">
        <v>45363</v>
      </c>
      <c r="V65" s="194" t="s">
        <v>9</v>
      </c>
      <c r="W65" s="194">
        <v>86</v>
      </c>
      <c r="X65" s="194">
        <v>86</v>
      </c>
      <c r="Y65" s="194">
        <v>66</v>
      </c>
      <c r="Z65" s="194">
        <v>20</v>
      </c>
      <c r="AA65" s="194">
        <v>0</v>
      </c>
      <c r="AB65" s="194">
        <v>0</v>
      </c>
      <c r="AC65" s="194">
        <v>0</v>
      </c>
      <c r="AD65" s="194" t="s">
        <v>425</v>
      </c>
      <c r="AE65" s="194" t="s">
        <v>485</v>
      </c>
      <c r="AF65" s="194" t="s">
        <v>453</v>
      </c>
      <c r="AG65" s="194" t="s">
        <v>498</v>
      </c>
      <c r="AH65" s="194" t="s">
        <v>499</v>
      </c>
    </row>
    <row r="66" spans="1:34" ht="66">
      <c r="A66" s="196" t="s">
        <v>307</v>
      </c>
      <c r="B66" s="196" t="s">
        <v>309</v>
      </c>
      <c r="C66" s="196" t="s">
        <v>309</v>
      </c>
      <c r="D66" s="196" t="s">
        <v>311</v>
      </c>
      <c r="E66" s="197">
        <v>4</v>
      </c>
      <c r="F66" s="198">
        <v>2500</v>
      </c>
      <c r="G66" s="198">
        <v>1500</v>
      </c>
      <c r="H66" s="198">
        <v>11500</v>
      </c>
      <c r="J66" s="196" t="s">
        <v>394</v>
      </c>
      <c r="K66" s="170" t="s">
        <v>155</v>
      </c>
      <c r="L66" s="170" t="s">
        <v>376</v>
      </c>
      <c r="M66" s="196" t="s">
        <v>94</v>
      </c>
      <c r="N66" s="196" t="s">
        <v>396</v>
      </c>
      <c r="O66" s="196" t="s">
        <v>402</v>
      </c>
      <c r="P66" s="196" t="s">
        <v>398</v>
      </c>
      <c r="Q66" s="196" t="s">
        <v>311</v>
      </c>
      <c r="R66" s="196" t="s">
        <v>399</v>
      </c>
      <c r="S66" s="196" t="s">
        <v>9</v>
      </c>
      <c r="T66" s="200">
        <v>45363</v>
      </c>
      <c r="U66" s="200">
        <v>45363</v>
      </c>
      <c r="V66" s="196" t="s">
        <v>9</v>
      </c>
      <c r="W66" s="196">
        <v>131</v>
      </c>
      <c r="X66" s="196">
        <v>131</v>
      </c>
      <c r="Y66" s="196">
        <v>85</v>
      </c>
      <c r="Z66" s="196">
        <v>46</v>
      </c>
      <c r="AA66" s="196">
        <v>0</v>
      </c>
      <c r="AB66" s="196">
        <v>0</v>
      </c>
      <c r="AC66" s="196">
        <v>0</v>
      </c>
      <c r="AD66" s="196" t="s">
        <v>425</v>
      </c>
      <c r="AE66" s="196" t="s">
        <v>485</v>
      </c>
      <c r="AF66" s="196" t="s">
        <v>453</v>
      </c>
      <c r="AG66" s="196" t="s">
        <v>498</v>
      </c>
      <c r="AH66" s="196" t="s">
        <v>499</v>
      </c>
    </row>
    <row r="67" spans="1:34" ht="66">
      <c r="A67" s="194" t="s">
        <v>308</v>
      </c>
      <c r="B67" s="194" t="s">
        <v>309</v>
      </c>
      <c r="C67" s="194" t="s">
        <v>309</v>
      </c>
      <c r="D67" s="194" t="s">
        <v>311</v>
      </c>
      <c r="E67" s="195">
        <v>4</v>
      </c>
      <c r="F67" s="199">
        <v>2500</v>
      </c>
      <c r="G67" s="199">
        <v>1500</v>
      </c>
      <c r="H67" s="199">
        <v>11500</v>
      </c>
      <c r="J67" s="194" t="s">
        <v>395</v>
      </c>
      <c r="K67" s="171" t="s">
        <v>155</v>
      </c>
      <c r="L67" s="171" t="s">
        <v>376</v>
      </c>
      <c r="M67" s="194" t="s">
        <v>94</v>
      </c>
      <c r="N67" s="194" t="s">
        <v>396</v>
      </c>
      <c r="O67" s="194" t="s">
        <v>402</v>
      </c>
      <c r="P67" s="194" t="s">
        <v>398</v>
      </c>
      <c r="Q67" s="194" t="s">
        <v>311</v>
      </c>
      <c r="R67" s="194" t="s">
        <v>399</v>
      </c>
      <c r="S67" s="194" t="s">
        <v>9</v>
      </c>
      <c r="T67" s="201">
        <v>45364</v>
      </c>
      <c r="U67" s="209">
        <v>45364</v>
      </c>
      <c r="V67" s="194" t="s">
        <v>9</v>
      </c>
      <c r="W67" s="194">
        <v>85</v>
      </c>
      <c r="X67" s="194">
        <v>85</v>
      </c>
      <c r="Y67" s="194">
        <v>55</v>
      </c>
      <c r="Z67" s="194">
        <v>30</v>
      </c>
      <c r="AA67" s="194">
        <v>0</v>
      </c>
      <c r="AB67" s="194">
        <v>0</v>
      </c>
      <c r="AC67" s="194">
        <v>0</v>
      </c>
      <c r="AD67" s="194" t="s">
        <v>425</v>
      </c>
      <c r="AE67" s="194" t="s">
        <v>20</v>
      </c>
      <c r="AF67" s="194" t="s">
        <v>453</v>
      </c>
      <c r="AG67" s="194" t="s">
        <v>498</v>
      </c>
      <c r="AH67" s="194" t="s">
        <v>499</v>
      </c>
    </row>
  </sheetData>
  <mergeCells count="3">
    <mergeCell ref="A1:C1"/>
    <mergeCell ref="A2:C2"/>
    <mergeCell ref="A3:C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08333-E792-4866-A15C-4B879286E64B}">
  <dimension ref="A1:Q62"/>
  <sheetViews>
    <sheetView workbookViewId="0">
      <selection activeCell="C11" sqref="C11"/>
    </sheetView>
  </sheetViews>
  <sheetFormatPr baseColWidth="10" defaultRowHeight="15"/>
  <cols>
    <col min="1" max="1" width="6" customWidth="1"/>
    <col min="2" max="2" width="18.85546875" bestFit="1" customWidth="1"/>
    <col min="3" max="3" width="92.28515625" bestFit="1" customWidth="1"/>
    <col min="4" max="4" width="22.28515625" bestFit="1" customWidth="1"/>
    <col min="5" max="5" width="52.140625" customWidth="1"/>
    <col min="7" max="7" width="29.42578125" customWidth="1"/>
    <col min="8" max="8" width="9.5703125" customWidth="1"/>
    <col min="9" max="9" width="16.7109375" bestFit="1" customWidth="1"/>
    <col min="10" max="10" width="20.7109375" bestFit="1" customWidth="1"/>
    <col min="12" max="13" width="14.28515625" bestFit="1" customWidth="1"/>
    <col min="14" max="16" width="11.42578125" style="151"/>
  </cols>
  <sheetData>
    <row r="1" spans="1:17" ht="30">
      <c r="A1" s="110" t="s">
        <v>131</v>
      </c>
      <c r="B1" s="110" t="s">
        <v>132</v>
      </c>
      <c r="C1" s="110" t="s">
        <v>133</v>
      </c>
      <c r="D1" s="110" t="s">
        <v>134</v>
      </c>
      <c r="E1" s="110" t="s">
        <v>128</v>
      </c>
      <c r="F1" s="110" t="s">
        <v>135</v>
      </c>
      <c r="G1" s="110" t="s">
        <v>63</v>
      </c>
      <c r="H1" s="110" t="s">
        <v>136</v>
      </c>
      <c r="I1" s="110" t="s">
        <v>137</v>
      </c>
      <c r="J1" s="110" t="s">
        <v>138</v>
      </c>
      <c r="K1" s="110" t="s">
        <v>139</v>
      </c>
      <c r="L1" s="110" t="s">
        <v>140</v>
      </c>
      <c r="M1" s="110" t="s">
        <v>62</v>
      </c>
      <c r="N1" s="146" t="s">
        <v>141</v>
      </c>
      <c r="O1" s="146" t="s">
        <v>142</v>
      </c>
      <c r="P1" s="146" t="s">
        <v>143</v>
      </c>
      <c r="Q1" s="110" t="s">
        <v>121</v>
      </c>
    </row>
    <row r="2" spans="1:17" ht="26.25" customHeight="1">
      <c r="A2" s="118">
        <v>1</v>
      </c>
      <c r="B2" s="142"/>
      <c r="C2" s="142"/>
      <c r="D2" s="118"/>
      <c r="E2" s="62"/>
      <c r="F2" s="62"/>
      <c r="G2" s="119"/>
      <c r="H2" s="119"/>
      <c r="I2" s="118"/>
      <c r="J2" s="118"/>
      <c r="K2" s="119"/>
      <c r="L2" s="119"/>
      <c r="M2" s="119"/>
      <c r="N2" s="120"/>
      <c r="O2" s="120"/>
      <c r="P2" s="120"/>
      <c r="Q2" s="119"/>
    </row>
    <row r="3" spans="1:17" ht="26.25" customHeight="1">
      <c r="A3" s="118">
        <v>2</v>
      </c>
      <c r="B3" s="118"/>
      <c r="C3" s="118"/>
      <c r="D3" s="118"/>
      <c r="E3" s="118"/>
      <c r="F3" s="119"/>
      <c r="G3" s="119"/>
      <c r="H3" s="119"/>
      <c r="I3" s="118"/>
      <c r="J3" s="118"/>
      <c r="K3" s="119"/>
      <c r="L3" s="119"/>
      <c r="M3" s="119"/>
      <c r="N3" s="120"/>
      <c r="O3" s="120"/>
      <c r="P3" s="120"/>
      <c r="Q3" s="119"/>
    </row>
    <row r="4" spans="1:17" ht="26.25" customHeight="1">
      <c r="A4" s="118">
        <v>3</v>
      </c>
      <c r="B4" s="118"/>
      <c r="C4" s="118"/>
      <c r="D4" s="118"/>
      <c r="E4" s="118"/>
      <c r="F4" s="119"/>
      <c r="G4" s="119"/>
      <c r="H4" s="119"/>
      <c r="I4" s="118"/>
      <c r="J4" s="118"/>
      <c r="K4" s="119"/>
      <c r="L4" s="119"/>
      <c r="M4" s="119"/>
      <c r="N4" s="120"/>
      <c r="O4" s="120"/>
      <c r="P4" s="120"/>
      <c r="Q4" s="119"/>
    </row>
    <row r="5" spans="1:17" ht="26.25" customHeight="1">
      <c r="A5" s="118">
        <v>4</v>
      </c>
      <c r="B5" s="118"/>
      <c r="C5" s="118"/>
      <c r="D5" s="118"/>
      <c r="E5" s="118"/>
      <c r="F5" s="119"/>
      <c r="G5" s="119"/>
      <c r="H5" s="119"/>
      <c r="I5" s="118"/>
      <c r="J5" s="118"/>
      <c r="K5" s="119"/>
      <c r="L5" s="119"/>
      <c r="M5" s="119"/>
      <c r="N5" s="120"/>
      <c r="O5" s="120"/>
      <c r="P5" s="120"/>
      <c r="Q5" s="119"/>
    </row>
    <row r="6" spans="1:17" ht="26.25" customHeight="1">
      <c r="A6" s="118">
        <v>5</v>
      </c>
      <c r="B6" s="118"/>
      <c r="C6" s="118"/>
      <c r="D6" s="118"/>
      <c r="E6" s="118"/>
      <c r="F6" s="119"/>
      <c r="G6" s="119"/>
      <c r="H6" s="119"/>
      <c r="I6" s="118"/>
      <c r="J6" s="118"/>
      <c r="K6" s="119"/>
      <c r="L6" s="119"/>
      <c r="M6" s="119"/>
      <c r="N6" s="120"/>
      <c r="O6" s="120"/>
      <c r="P6" s="120"/>
      <c r="Q6" s="119"/>
    </row>
    <row r="7" spans="1:17" ht="26.25" customHeight="1">
      <c r="A7" s="118">
        <v>6</v>
      </c>
      <c r="B7" s="118"/>
      <c r="C7" s="118"/>
      <c r="D7" s="118"/>
      <c r="E7" s="118"/>
      <c r="F7" s="119"/>
      <c r="G7" s="119"/>
      <c r="H7" s="119"/>
      <c r="I7" s="118"/>
      <c r="J7" s="118"/>
      <c r="K7" s="119"/>
      <c r="L7" s="119"/>
      <c r="M7" s="119"/>
      <c r="N7" s="120"/>
      <c r="O7" s="120"/>
      <c r="P7" s="120"/>
      <c r="Q7" s="119"/>
    </row>
    <row r="8" spans="1:17" ht="26.25" customHeight="1">
      <c r="A8" s="118">
        <v>7</v>
      </c>
      <c r="B8" s="118"/>
      <c r="C8" s="118"/>
      <c r="D8" s="118"/>
      <c r="E8" s="118"/>
      <c r="F8" s="119"/>
      <c r="G8" s="119"/>
      <c r="H8" s="119"/>
      <c r="I8" s="118"/>
      <c r="J8" s="118"/>
      <c r="K8" s="119"/>
      <c r="L8" s="119"/>
      <c r="M8" s="119"/>
      <c r="N8" s="120"/>
      <c r="O8" s="120"/>
      <c r="P8" s="120"/>
      <c r="Q8" s="119"/>
    </row>
    <row r="9" spans="1:17" ht="26.25" customHeight="1">
      <c r="A9" s="118">
        <v>8</v>
      </c>
      <c r="B9" s="118"/>
      <c r="C9" s="118"/>
      <c r="D9" s="118"/>
      <c r="E9" s="118"/>
      <c r="F9" s="119"/>
      <c r="G9" s="119"/>
      <c r="H9" s="119"/>
      <c r="I9" s="118"/>
      <c r="J9" s="118"/>
      <c r="K9" s="119"/>
      <c r="L9" s="119"/>
      <c r="M9" s="119"/>
      <c r="N9" s="120"/>
      <c r="O9" s="120"/>
      <c r="P9" s="120"/>
      <c r="Q9" s="119"/>
    </row>
    <row r="10" spans="1:17" ht="26.25" customHeight="1">
      <c r="A10" s="118">
        <v>9</v>
      </c>
      <c r="B10" s="118"/>
      <c r="C10" s="118"/>
      <c r="D10" s="118"/>
      <c r="E10" s="118"/>
      <c r="F10" s="119"/>
      <c r="G10" s="119"/>
      <c r="H10" s="119"/>
      <c r="I10" s="118"/>
      <c r="J10" s="118"/>
      <c r="K10" s="119"/>
      <c r="L10" s="119"/>
      <c r="M10" s="119"/>
      <c r="N10" s="120"/>
      <c r="O10" s="120"/>
      <c r="P10" s="120"/>
      <c r="Q10" s="119"/>
    </row>
    <row r="11" spans="1:17" ht="26.25" customHeight="1">
      <c r="A11" s="118">
        <v>10</v>
      </c>
      <c r="B11" s="118"/>
      <c r="C11" s="118"/>
      <c r="D11" s="118"/>
      <c r="E11" s="118"/>
      <c r="F11" s="119"/>
      <c r="G11" s="119"/>
      <c r="H11" s="119"/>
      <c r="I11" s="118"/>
      <c r="J11" s="118"/>
      <c r="K11" s="119"/>
      <c r="L11" s="119"/>
      <c r="M11" s="119"/>
      <c r="N11" s="120"/>
      <c r="O11" s="120"/>
      <c r="P11" s="120"/>
      <c r="Q11" s="119"/>
    </row>
    <row r="12" spans="1:17" ht="26.25" customHeight="1">
      <c r="A12" s="118">
        <v>11</v>
      </c>
      <c r="B12" s="118"/>
      <c r="C12" s="118"/>
      <c r="D12" s="118"/>
      <c r="E12" s="118"/>
      <c r="F12" s="119"/>
      <c r="G12" s="119"/>
      <c r="H12" s="119"/>
      <c r="I12" s="118"/>
      <c r="J12" s="118"/>
      <c r="K12" s="119"/>
      <c r="L12" s="119"/>
      <c r="M12" s="119"/>
      <c r="N12" s="120"/>
      <c r="O12" s="120"/>
      <c r="P12" s="120"/>
      <c r="Q12" s="119"/>
    </row>
    <row r="13" spans="1:17" ht="26.25" customHeight="1">
      <c r="A13" s="118">
        <v>12</v>
      </c>
      <c r="B13" s="118"/>
      <c r="C13" s="118"/>
      <c r="D13" s="118"/>
      <c r="E13" s="118"/>
      <c r="F13" s="119"/>
      <c r="G13" s="119"/>
      <c r="H13" s="119"/>
      <c r="I13" s="118"/>
      <c r="J13" s="118"/>
      <c r="K13" s="119"/>
      <c r="L13" s="119"/>
      <c r="M13" s="119"/>
      <c r="N13" s="120"/>
      <c r="O13" s="120"/>
      <c r="P13" s="120"/>
      <c r="Q13" s="119"/>
    </row>
    <row r="14" spans="1:17">
      <c r="A14" s="118">
        <v>13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48"/>
      <c r="O14" s="148"/>
      <c r="P14" s="148"/>
      <c r="Q14" s="118"/>
    </row>
    <row r="15" spans="1:17">
      <c r="A15" s="118">
        <v>14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48"/>
      <c r="O15" s="148"/>
      <c r="P15" s="148"/>
      <c r="Q15" s="118"/>
    </row>
    <row r="16" spans="1:17">
      <c r="A16" s="118">
        <v>15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48"/>
      <c r="O16" s="148"/>
      <c r="P16" s="148"/>
      <c r="Q16" s="118"/>
    </row>
    <row r="17" spans="1:17">
      <c r="A17" s="118">
        <v>16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48"/>
      <c r="O17" s="148"/>
      <c r="P17" s="148"/>
      <c r="Q17" s="118"/>
    </row>
    <row r="18" spans="1:17">
      <c r="A18" s="118">
        <v>17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48"/>
      <c r="O18" s="148"/>
      <c r="P18" s="148"/>
      <c r="Q18" s="118"/>
    </row>
    <row r="19" spans="1:17">
      <c r="A19" s="118">
        <v>18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48"/>
      <c r="O19" s="148"/>
      <c r="P19" s="148"/>
      <c r="Q19" s="118"/>
    </row>
    <row r="20" spans="1:17">
      <c r="A20" s="118">
        <v>19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48"/>
      <c r="O20" s="148"/>
      <c r="P20" s="148"/>
      <c r="Q20" s="118"/>
    </row>
    <row r="21" spans="1:17">
      <c r="A21" s="118">
        <v>20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48"/>
      <c r="O21" s="148"/>
      <c r="P21" s="148"/>
      <c r="Q21" s="118"/>
    </row>
    <row r="22" spans="1:17">
      <c r="A22" s="118">
        <v>21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48"/>
      <c r="O22" s="148"/>
      <c r="P22" s="148"/>
      <c r="Q22" s="118"/>
    </row>
    <row r="23" spans="1:17">
      <c r="A23" s="118">
        <v>22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48"/>
      <c r="O23" s="148"/>
      <c r="P23" s="148"/>
      <c r="Q23" s="118"/>
    </row>
    <row r="24" spans="1:17">
      <c r="A24" s="118">
        <v>23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48"/>
      <c r="O24" s="148"/>
      <c r="P24" s="148"/>
      <c r="Q24" s="118"/>
    </row>
    <row r="25" spans="1:17">
      <c r="A25" s="118">
        <v>24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48"/>
      <c r="O25" s="148"/>
      <c r="P25" s="148"/>
      <c r="Q25" s="118"/>
    </row>
    <row r="26" spans="1:17">
      <c r="A26" s="118">
        <v>25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48"/>
      <c r="O26" s="148"/>
      <c r="P26" s="148"/>
      <c r="Q26" s="118"/>
    </row>
    <row r="27" spans="1:17">
      <c r="A27" s="118">
        <v>26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48"/>
      <c r="O27" s="148"/>
      <c r="P27" s="148"/>
      <c r="Q27" s="118"/>
    </row>
    <row r="28" spans="1:17">
      <c r="A28" s="118">
        <v>27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48"/>
      <c r="O28" s="148"/>
      <c r="P28" s="148"/>
      <c r="Q28" s="118"/>
    </row>
    <row r="29" spans="1:17">
      <c r="A29" s="118">
        <v>28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48"/>
      <c r="O29" s="148"/>
      <c r="P29" s="148"/>
      <c r="Q29" s="118"/>
    </row>
    <row r="30" spans="1:17">
      <c r="A30" s="118">
        <v>29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48"/>
      <c r="O30" s="148"/>
      <c r="P30" s="148"/>
      <c r="Q30" s="118"/>
    </row>
    <row r="31" spans="1:17">
      <c r="A31" s="118">
        <v>30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48"/>
      <c r="O31" s="148"/>
      <c r="P31" s="148"/>
      <c r="Q31" s="118"/>
    </row>
    <row r="32" spans="1:17">
      <c r="A32" s="118">
        <v>31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48"/>
      <c r="O32" s="148"/>
      <c r="P32" s="148"/>
      <c r="Q32" s="118"/>
    </row>
    <row r="33" spans="1:17">
      <c r="A33" s="118">
        <v>32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48"/>
      <c r="O33" s="148"/>
      <c r="P33" s="148"/>
      <c r="Q33" s="118"/>
    </row>
    <row r="34" spans="1:17">
      <c r="A34" s="118">
        <v>33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48"/>
      <c r="O34" s="148"/>
      <c r="P34" s="148"/>
      <c r="Q34" s="118"/>
    </row>
    <row r="35" spans="1:17">
      <c r="A35" s="118">
        <v>34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48"/>
      <c r="O35" s="148"/>
      <c r="P35" s="148"/>
      <c r="Q35" s="118"/>
    </row>
    <row r="36" spans="1:17">
      <c r="A36" s="118">
        <v>35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</row>
    <row r="37" spans="1:17">
      <c r="A37" s="118">
        <v>36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</row>
    <row r="38" spans="1:17">
      <c r="A38" s="118">
        <v>37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</row>
    <row r="39" spans="1:17">
      <c r="A39" s="118">
        <v>38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</row>
    <row r="40" spans="1:17">
      <c r="A40" s="118">
        <v>39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</row>
    <row r="41" spans="1:17">
      <c r="A41" s="118">
        <v>40</v>
      </c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</row>
    <row r="42" spans="1:17">
      <c r="A42" s="118">
        <v>41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</row>
    <row r="43" spans="1:17">
      <c r="A43" s="118">
        <v>42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</row>
    <row r="44" spans="1:17">
      <c r="A44" s="118">
        <v>43</v>
      </c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</row>
    <row r="45" spans="1:17">
      <c r="A45" s="118">
        <v>44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</row>
    <row r="46" spans="1:17">
      <c r="A46" s="118">
        <v>45</v>
      </c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</row>
    <row r="47" spans="1:17">
      <c r="A47" s="118">
        <v>46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</row>
    <row r="48" spans="1:17">
      <c r="A48" s="118">
        <v>47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</row>
    <row r="49" spans="1:17">
      <c r="A49" s="118">
        <v>48</v>
      </c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</row>
    <row r="50" spans="1:17">
      <c r="A50" s="118">
        <v>49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</row>
    <row r="51" spans="1:17">
      <c r="A51" s="118">
        <v>50</v>
      </c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</row>
    <row r="52" spans="1:17">
      <c r="A52" s="118">
        <v>51</v>
      </c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</row>
    <row r="53" spans="1:17">
      <c r="A53" s="118">
        <v>52</v>
      </c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</row>
    <row r="54" spans="1:17">
      <c r="A54" s="118">
        <v>53</v>
      </c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</row>
    <row r="55" spans="1:17">
      <c r="A55" s="118">
        <v>54</v>
      </c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</row>
    <row r="56" spans="1:17">
      <c r="A56" s="118">
        <v>55</v>
      </c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</row>
    <row r="57" spans="1:17">
      <c r="A57" s="118">
        <v>56</v>
      </c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</row>
    <row r="58" spans="1:17">
      <c r="A58" s="118">
        <v>57</v>
      </c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</row>
    <row r="59" spans="1:17">
      <c r="A59" s="118">
        <v>58</v>
      </c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</row>
    <row r="60" spans="1:17">
      <c r="A60" s="118">
        <v>59</v>
      </c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</row>
    <row r="61" spans="1:17">
      <c r="A61" s="118">
        <v>60</v>
      </c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</row>
    <row r="62" spans="1:17">
      <c r="A62" s="118">
        <v>61</v>
      </c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</row>
  </sheetData>
  <autoFilter ref="A1:Q36" xr:uid="{7FB08333-E792-4866-A15C-4B879286E64B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6ED64C-F30F-479B-A34C-F5DF330179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CFAB47-5F2F-458F-B037-13067991011C}">
  <ds:schemaRefs>
    <ds:schemaRef ds:uri="http://purl.org/dc/elements/1.1/"/>
    <ds:schemaRef ds:uri="http://schemas.microsoft.com/office/2006/metadata/properties"/>
    <ds:schemaRef ds:uri="acec527a-7de7-4721-9710-1f5b325cf23f"/>
    <ds:schemaRef ds:uri="ac2bc6d9-b6b6-4004-bd24-21775f71243c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2877BDF-B127-4665-A5F9-9E378AB38F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Tabla Principal</vt:lpstr>
      <vt:lpstr>Detalle Eventos Marzo</vt:lpstr>
      <vt:lpstr>Seminario</vt:lpstr>
      <vt:lpstr>Inst. Participantes en Eventos</vt:lpstr>
      <vt:lpstr>BDhasta el enero24</vt:lpstr>
      <vt:lpstr>Eventos Finalizados sin Notas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Isaac Espinosa</dc:creator>
  <cp:keywords/>
  <dc:description/>
  <cp:lastModifiedBy>Wilkania Peña Rojas</cp:lastModifiedBy>
  <cp:revision/>
  <cp:lastPrinted>2024-02-21T19:38:33Z</cp:lastPrinted>
  <dcterms:created xsi:type="dcterms:W3CDTF">2021-04-30T17:23:46Z</dcterms:created>
  <dcterms:modified xsi:type="dcterms:W3CDTF">2024-03-26T17:00:20Z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