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glebron\Desktop\"/>
    </mc:Choice>
  </mc:AlternateContent>
  <xr:revisionPtr revIDLastSave="0" documentId="13_ncr:1_{8C41222D-5556-4DFD-A045-2ADBDD7CA73D}" xr6:coauthVersionLast="47" xr6:coauthVersionMax="47" xr10:uidLastSave="{00000000-0000-0000-0000-000000000000}"/>
  <bookViews>
    <workbookView xWindow="-120" yWindow="-120" windowWidth="29040" windowHeight="15720" tabRatio="593" firstSheet="4" activeTab="4" xr2:uid="{00000000-000D-0000-FFFF-FFFF00000000}"/>
  </bookViews>
  <sheets>
    <sheet name="ENERO" sheetId="2" state="hidden" r:id="rId1"/>
    <sheet name="FEBRERO" sheetId="1" state="hidden" r:id="rId2"/>
    <sheet name="MARZO" sheetId="3" state="hidden" r:id="rId3"/>
    <sheet name="ABRIL" sheetId="4" state="hidden" r:id="rId4"/>
    <sheet name="MAYO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5" l="1"/>
  <c r="F26" i="4"/>
  <c r="F26" i="3"/>
  <c r="F22" i="2"/>
  <c r="F26" i="1"/>
</calcChain>
</file>

<file path=xl/sharedStrings.xml><?xml version="1.0" encoding="utf-8"?>
<sst xmlns="http://schemas.openxmlformats.org/spreadsheetml/2006/main" count="362" uniqueCount="127">
  <si>
    <t>INSTITUTO NACIONAL DE ADMINISTRACION PUBLICA</t>
  </si>
  <si>
    <t>CONTRALORIA GENERAL DE LA REPUBLICA</t>
  </si>
  <si>
    <t xml:space="preserve">UNIDADES DE CONTROL INTERNO </t>
  </si>
  <si>
    <t>RELACIÓN DE ESTADO DE CUENTAS DE SUPLIDORES AL 31/01/2022</t>
  </si>
  <si>
    <t>UNIDAD DE CONTROL INTERNO___________________</t>
  </si>
  <si>
    <t>FACTURA NCF NO.</t>
  </si>
  <si>
    <t>FECHA</t>
  </si>
  <si>
    <t>PROVEEDOR</t>
  </si>
  <si>
    <t>CONCEPTO</t>
  </si>
  <si>
    <t>MONTO</t>
  </si>
  <si>
    <t>FORMA DE PAGO</t>
  </si>
  <si>
    <t>FECHA LIMITE DE PAGO</t>
  </si>
  <si>
    <t>CONTRATO NO.                              BS-0003955-2018</t>
  </si>
  <si>
    <t>OSTACIA SOSA RAMON</t>
  </si>
  <si>
    <t>ALQUILER OFICINA REGIONAL DE SAN JUAN DE LA MAGUANA, CORRESPONDIENTE A LOS MESES DE AGOSTO Y SEPTIEMBRE DEL 2020.</t>
  </si>
  <si>
    <t xml:space="preserve">PRESUPUESTO </t>
  </si>
  <si>
    <t>B1500000109</t>
  </si>
  <si>
    <t>INFORMATIC, SRL</t>
  </si>
  <si>
    <t>SERVICIO DE MANTENIMIENTO A LA IMPRESORA DE CERTIFICADOS, UBICADA EN EL DEPARTAMENTO DE GESTION DE LA FORMACION DE ESTA INSTITUCION.</t>
  </si>
  <si>
    <t>B1500000016</t>
  </si>
  <si>
    <t>IMPORTADORA CALMA</t>
  </si>
  <si>
    <t>COMPRA DE TONERS PARA USO EN LA INSTITUCION.</t>
  </si>
  <si>
    <t>B1500036847</t>
  </si>
  <si>
    <t>ALTICE DOMINICANA</t>
  </si>
  <si>
    <t>SERVICIO DE FLOTAS TELEFONICAS, MES DE ENERO 2022</t>
  </si>
  <si>
    <t>B1500158954</t>
  </si>
  <si>
    <t>COMPAÑÍA DOMINICANA DE TELEFONOS</t>
  </si>
  <si>
    <t>SERVICIO TELEFONICO E INTERNET, CORRESPONDIENTE AL MES DE ENERO 2022.</t>
  </si>
  <si>
    <t>B1500000222</t>
  </si>
  <si>
    <t>GOBERNACIO N DEL EDIFICIO JUAN PABLO DUARTE</t>
  </si>
  <si>
    <t>MANTENIMIENTO DE AREAS COMUNES DEL EDIFICIO DE OFICINAS GUBERNAMENTALES "JUAN PABLO DUARTE", CORRESPONDIENTE AL MES DE ENERO DEL 2022.</t>
  </si>
  <si>
    <t>N/A</t>
  </si>
  <si>
    <t>MUNDO PRESTAMO, S.A.</t>
  </si>
  <si>
    <t>ALQUILER OFICINA REGIONAL DE SAN FRANCISCO DE MACORIS, CORRESPONDIENTE AL  MES DE ENERO DEL 2022</t>
  </si>
  <si>
    <t>B1500191545</t>
  </si>
  <si>
    <t>EDEESTE</t>
  </si>
  <si>
    <t>SERVICIO DE ENERGIA ELECTRICA, MES DE ENERO 2022</t>
  </si>
  <si>
    <t xml:space="preserve">FACILITADORES </t>
  </si>
  <si>
    <t xml:space="preserve">SERVICIOS DE CAPACITACION </t>
  </si>
  <si>
    <t>TOTAL GENERAL:</t>
  </si>
  <si>
    <t xml:space="preserve"> </t>
  </si>
  <si>
    <t>Preparado por:</t>
  </si>
  <si>
    <t>Revisado por:</t>
  </si>
  <si>
    <t>Aprobado por:</t>
  </si>
  <si>
    <t>_______________________________</t>
  </si>
  <si>
    <t>__________________________________</t>
  </si>
  <si>
    <t>_______________________________________________</t>
  </si>
  <si>
    <t xml:space="preserve"> Gabriel Lebrón</t>
  </si>
  <si>
    <t>Catalina Féliz Terrero</t>
  </si>
  <si>
    <t>Cristian Sánchez Reyes</t>
  </si>
  <si>
    <t xml:space="preserve"> Contador</t>
  </si>
  <si>
    <t>Enc. Administrativo Financiero</t>
  </si>
  <si>
    <t>Director General</t>
  </si>
  <si>
    <t>RELACIÓN DE ESTADO DE CUENTAS DE SUPLIDORES AL 31/03/2022</t>
  </si>
  <si>
    <t>UNIDAD DE VIAJES OFICIALES</t>
  </si>
  <si>
    <t>VIATICOS DEL SEÑOR RICARDO PIMENTEL, POR SU PARTICIPACION EN LA CUMBRE MUNDIAL DE COMUNICACIÓN, DESARROLLADA EN LA CIUDAD DE MONTERREY, MEXICO.</t>
  </si>
  <si>
    <t>B1500000018</t>
  </si>
  <si>
    <t>D INNOVA RELACIONES PUBLICA Y PRODUCCION, SRL</t>
  </si>
  <si>
    <t>SERVICIO DE COFFE BREAK Y MOONTAJE DE ESCENOGRAFIA EN ACTIVIDAD DEL INAP</t>
  </si>
  <si>
    <t>B1500000159</t>
  </si>
  <si>
    <t>COVENTRY PARK INVESTMENTS, SRL</t>
  </si>
  <si>
    <t>SERVICIO DE MONTAJE DE ESCENOGRAFIA EN ACTIVIDAD DEL INAP</t>
  </si>
  <si>
    <t>B150085796</t>
  </si>
  <si>
    <t>CAASD</t>
  </si>
  <si>
    <t>SERVICIO DE AGUA POTBLE, CORRESPONDIENTE A LOS MESDE ENERO Y FEBRERO 2022</t>
  </si>
  <si>
    <t>GOBERNACION DEL EDIFICIO JUAN PABLO DUARTE</t>
  </si>
  <si>
    <t>B1500005941</t>
  </si>
  <si>
    <t>SEGURO NACIONAL DE SALUD (SENASA)</t>
  </si>
  <si>
    <t>POLIZA DE SEGURO  DE SALUD COMPLEMENTARIO DE LOS EMPLEADOS DE LA INSTITUCION.</t>
  </si>
  <si>
    <t>B1500000186</t>
  </si>
  <si>
    <t>MUNDO PRESTAMO, SRL</t>
  </si>
  <si>
    <t>ALQUILER OFICINA REGIONAL DEL INAP EN SAN FRANCISCO DE MACORIS, FEBRERO 2022</t>
  </si>
  <si>
    <t>B1500196088</t>
  </si>
  <si>
    <t>SERVICIO DE ENERGIA ELECTRICA, PERIODO 20/01/2022-17/02/2022</t>
  </si>
  <si>
    <t>B1500000017</t>
  </si>
  <si>
    <t>B1500161627</t>
  </si>
  <si>
    <t>SERVICIO TELEFONICO E INTERNET, CORRESPONDIENTE AL MES DE FEBRERO 2022.</t>
  </si>
  <si>
    <t>B1500000301</t>
  </si>
  <si>
    <t>MARKET DYNAMIC SOLUTIONS</t>
  </si>
  <si>
    <t>IMPRESIÓN Y ENCUADERNACION  EN ESPIRAL DE FOLLETOS, UTILIZADOS EN EL TALLER SELLO CLAD</t>
  </si>
  <si>
    <t>B1500001295</t>
  </si>
  <si>
    <t>GL PROMOCIONES, SRL</t>
  </si>
  <si>
    <t>IMPRESIÓN DE INVITACIONES EN CARTULINA PERLADA Y BOLSOS CON LOGO  DE LA INSTITUCION. UTILIZADO EN EL TALLER SELLO CLAD</t>
  </si>
  <si>
    <t>SERVICIO DE ENERGIA ELECTRICA, PERIODO 17/02/2022-18/03/2022</t>
  </si>
  <si>
    <t>CANTABRIA BRAND REPRESENTATIVE, SRL</t>
  </si>
  <si>
    <t>SERVICIO DE MONTAJE DE  ESCENOGRAFIA Y CATERING  DURANTE EL EVENTO "TALLER SELLO CLAD"</t>
  </si>
  <si>
    <t>B1500164370</t>
  </si>
  <si>
    <t>SERVICIO TELEFONICO E INTERNET, CORRESPONDIENTE AL MES DE MARZO 2022.</t>
  </si>
  <si>
    <t>B1500000731</t>
  </si>
  <si>
    <t>OZAVI RENT A CAR</t>
  </si>
  <si>
    <t>ALQUILER DE TRANSPORTE POR SIETE DIAS, UTILIZADO EN EL TALLER SELLO CLAD</t>
  </si>
  <si>
    <t>CONTRATO No. CI-0000093-2022</t>
  </si>
  <si>
    <t>CENTRO LATINOAMERICANO DE ADMINISTRACION PARA EL DESARROLLO (CLAD)</t>
  </si>
  <si>
    <t>SERVICIOS DE CAPACITACION EN TALLER "DESARROLLO DE COMPETENCIAS ESTRATEGICAS DE LOS DIRECTIVOS PUBLICOS CON EL SELLO CLAD "</t>
  </si>
  <si>
    <t>B1500006149</t>
  </si>
  <si>
    <t>B1500201939</t>
  </si>
  <si>
    <t>SERVICIO DE ENERGIA ELECTRICA, PERIODO 18/03/2022-18/04/2022</t>
  </si>
  <si>
    <t>B1500001471</t>
  </si>
  <si>
    <t>B1500167220</t>
  </si>
  <si>
    <t>SERVICIO TELEFONICO E INTERNET, CORRESPONDIENTE AL MES DE ABRIL 2022.</t>
  </si>
  <si>
    <t>B1500001204</t>
  </si>
  <si>
    <t>AZ PRINT SHOP, SRL</t>
  </si>
  <si>
    <t>COMPRA DE MATERIALES PARA CARNET DE IDENTIFICACION PARA EMPLEADOS DE LA INSTITUCION</t>
  </si>
  <si>
    <t>B1500000543</t>
  </si>
  <si>
    <t>SUPLIDORA COMERCIAL RODRIGUEZ, SRL</t>
  </si>
  <si>
    <t>COMPRA DE ZAFACONES PLASTICOS, PARA USO DE LA INSTITUCION.</t>
  </si>
  <si>
    <t>B1500000984</t>
  </si>
  <si>
    <t>INVERSIONES AZUL DEL ESTE DOMINICANA, S.A</t>
  </si>
  <si>
    <t>RELACIÓN DE ESTADO DE CUENTAS DE SUPLIDORES AL 30/04/2022</t>
  </si>
  <si>
    <t>B1500006193</t>
  </si>
  <si>
    <t>B1500000087</t>
  </si>
  <si>
    <t>SERVIPART LUPERON, SRL</t>
  </si>
  <si>
    <t>SERRVIVIO DE REPARACION DEL VEHICULO FORD EXPLORER 2010, PROPIEDAD DE ESTA INSTITUCION.</t>
  </si>
  <si>
    <t>B1500000139</t>
  </si>
  <si>
    <t>CLIMATIZACIONES Y ACABADOS CLIMACA, SRL</t>
  </si>
  <si>
    <t>SERVICIO DE MANTENIMIENTO A LOS AIRES ACONDICIONADOS DE LA INSTITUCION</t>
  </si>
  <si>
    <t>B1500000030</t>
  </si>
  <si>
    <t>SAMETEC, SRL</t>
  </si>
  <si>
    <t>SERVICIO DE LEVANTAMIENTO DEL CABLEADO ELECTRICO DE LA INSTITUCION</t>
  </si>
  <si>
    <t>B1500000143</t>
  </si>
  <si>
    <t>SERVICIOS CONTRA INCENDIOS RODRIGUEZ, SRL</t>
  </si>
  <si>
    <t>SERVICIO DE RECARGA DE LOS EXTINTORES DE LA INSTITUCION</t>
  </si>
  <si>
    <t>B1500206827</t>
  </si>
  <si>
    <t>SERVICIO DE ENERGIA ELECTRICA, PERIODO 18/04/2022-19/05/2022</t>
  </si>
  <si>
    <t>B1500169925</t>
  </si>
  <si>
    <t>SERVICIO TELEFONICO E INTERNET, CORRESPONDIENTE AL MES DE MAYO74 2022.</t>
  </si>
  <si>
    <t>RELACIÓN DE ESTADO DE CUENTAS DE SUPLIDORES AL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</si>
</sst>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D$&quot;#,##0.00_);[Red]\(&quot;RD$&quot;#,##0.00\)"/>
    <numFmt numFmtId="165" formatCode="&quot;RD$&quot;#,##0.00"/>
    <numFmt numFmtId="166" formatCode="d/m/yyyy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8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0" xfId="0" applyFont="1"/>
    <xf numFmtId="165" fontId="10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/>
    <xf numFmtId="0" fontId="5" fillId="3" borderId="0" xfId="0" applyFont="1" applyFill="1" applyAlignment="1">
      <alignment horizontal="center" vertical="center" wrapText="1"/>
    </xf>
    <xf numFmtId="14" fontId="12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65" fontId="5" fillId="3" borderId="0" xfId="0" applyNumberFormat="1" applyFont="1" applyFill="1" applyAlignment="1">
      <alignment horizontal="right" vertical="center"/>
    </xf>
    <xf numFmtId="165" fontId="12" fillId="3" borderId="0" xfId="0" applyNumberFormat="1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15" fillId="4" borderId="0" xfId="0" applyNumberFormat="1" applyFont="1" applyFill="1" applyAlignment="1">
      <alignment horizontal="right" vertical="center"/>
    </xf>
    <xf numFmtId="4" fontId="1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4" fontId="5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165" fontId="5" fillId="0" borderId="0" xfId="0" applyNumberFormat="1" applyFont="1"/>
    <xf numFmtId="166" fontId="12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</cellXfs>
  <cellStyles count="1">
    <cellStyle name="Normal" xfId="0" builtinId="0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CC99FF"/>
      <color rgb="FFFFFF99"/>
      <color rgb="FFFF99FF"/>
      <color rgb="FFCCFFFF"/>
      <color rgb="FF66CCFF"/>
      <color rgb="FFFFCCFF"/>
      <color rgb="FFCCECFF"/>
      <color rgb="FF99FFCC"/>
      <color rgb="FF66FFFF"/>
      <color rgb="FFF4EE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7</xdr:col>
      <xdr:colOff>3667124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E4D618-54B0-4BE4-8E28-12BD44A2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7</xdr:col>
      <xdr:colOff>3667124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8600" y="228600"/>
          <a:ext cx="9944100" cy="282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0A8E91-5E31-4B86-A7B5-3163FF9E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8056D1-7849-4D42-AE87-2C4714A1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B598B8-A91C-4C04-B562-072DD7FB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EE1A11-DB70-4245-A705-1AA2887C8F0E}" name="Tabla42" displayName="Tabla42" ref="B12:H22" totalsRowCount="1" headerRowDxfId="91" totalsRowDxfId="88" headerRowBorderDxfId="90" tableBorderDxfId="89">
  <autoFilter ref="B12:H21" xr:uid="{00000000-0009-0000-0100-000004000000}"/>
  <sortState xmlns:xlrd2="http://schemas.microsoft.com/office/spreadsheetml/2017/richdata2" ref="B13:H21">
    <sortCondition ref="C13:C21"/>
  </sortState>
  <tableColumns count="7">
    <tableColumn id="1" xr3:uid="{1D83DBC1-7DEB-49D8-AB5A-DDDA901A4648}" name="FACTURA NCF NO." dataDxfId="87" totalsRowDxfId="86"/>
    <tableColumn id="2" xr3:uid="{9B3935A4-FA47-49F4-9406-2235A52A192D}" name="FECHA" dataDxfId="85" totalsRowDxfId="84"/>
    <tableColumn id="3" xr3:uid="{ECD77BE0-8843-4D2C-82CE-82F68C8DDED6}" name="PROVEEDOR" dataDxfId="83" totalsRowDxfId="82"/>
    <tableColumn id="4" xr3:uid="{EB92A2EA-250A-4D86-854A-13D3E863A16D}" name="CONCEPTO" totalsRowLabel="TOTAL GENERAL:" dataDxfId="81" totalsRowDxfId="80"/>
    <tableColumn id="5" xr3:uid="{18825AF1-C45E-4E07-B961-3CBF22E0FC4B}" name="MONTO" totalsRowFunction="sum" dataDxfId="79" totalsRowDxfId="78"/>
    <tableColumn id="8" xr3:uid="{8B959F36-7414-4887-AAD2-0CE760EE23C9}" name="FORMA DE PAGO" dataDxfId="77" totalsRowDxfId="76"/>
    <tableColumn id="6" xr3:uid="{891F7F77-DA2B-4EB3-9AB5-0C5B4A3FAADF}" name="FECHA LIMITE DE PAGO" dataDxfId="75" totalsRowDxfId="74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B12:H26" totalsRowCount="1" headerRowDxfId="73" totalsRowDxfId="70" headerRowBorderDxfId="72" tableBorderDxfId="71">
  <autoFilter ref="B12:H25" xr:uid="{00000000-0009-0000-0100-000004000000}"/>
  <sortState xmlns:xlrd2="http://schemas.microsoft.com/office/spreadsheetml/2017/richdata2" ref="B13:H25">
    <sortCondition ref="C13:C25"/>
  </sortState>
  <tableColumns count="7">
    <tableColumn id="1" xr3:uid="{00000000-0010-0000-0000-000001000000}" name="FACTURA NCF NO." dataDxfId="69" totalsRowDxfId="68"/>
    <tableColumn id="2" xr3:uid="{00000000-0010-0000-0000-000002000000}" name="FECHA" dataDxfId="67" totalsRowDxfId="66"/>
    <tableColumn id="3" xr3:uid="{00000000-0010-0000-0000-000003000000}" name="PROVEEDOR" dataDxfId="65" totalsRowDxfId="64"/>
    <tableColumn id="4" xr3:uid="{00000000-0010-0000-0000-000004000000}" name="CONCEPTO" totalsRowLabel="TOTAL GENERAL:" dataDxfId="63" totalsRowDxfId="62"/>
    <tableColumn id="5" xr3:uid="{00000000-0010-0000-0000-000005000000}" name="MONTO" totalsRowFunction="sum" dataDxfId="61" totalsRowDxfId="60"/>
    <tableColumn id="8" xr3:uid="{00000000-0010-0000-0000-000008000000}" name="FORMA DE PAGO" dataDxfId="59" totalsRowDxfId="58"/>
    <tableColumn id="6" xr3:uid="{00000000-0010-0000-0000-000006000000}" name="FECHA LIMITE DE PAGO" dataDxfId="57" totalsRowDxfId="56"/>
  </tableColumns>
  <tableStyleInfo name="TableStyleMedium2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8648E4-21DB-4C7B-96F5-66E4EAEAE0B6}" name="Tabla43" displayName="Tabla43" ref="B12:H26" totalsRowCount="1" headerRowDxfId="55" totalsRowDxfId="52" headerRowBorderDxfId="54" tableBorderDxfId="53">
  <autoFilter ref="B12:H25" xr:uid="{00000000-0009-0000-0100-000004000000}"/>
  <sortState xmlns:xlrd2="http://schemas.microsoft.com/office/spreadsheetml/2017/richdata2" ref="B13:H25">
    <sortCondition ref="C12:C25"/>
  </sortState>
  <tableColumns count="7">
    <tableColumn id="1" xr3:uid="{FBFFEE9E-9CCA-41B3-A3D3-0FE498AF3DDE}" name="FACTURA NCF NO." dataDxfId="51" totalsRowDxfId="50"/>
    <tableColumn id="2" xr3:uid="{F0C0D880-DB49-4DA6-8BF7-C63C28F4C6ED}" name="FECHA" dataDxfId="49" totalsRowDxfId="48"/>
    <tableColumn id="3" xr3:uid="{C4DB2F89-7E97-4700-A7CF-A2BB7CFA1397}" name="PROVEEDOR" dataDxfId="47" totalsRowDxfId="46"/>
    <tableColumn id="4" xr3:uid="{B89394EF-3172-4421-82ED-B610CA1A98FA}" name="CONCEPTO" totalsRowLabel="TOTAL GENERAL:" dataDxfId="45" totalsRowDxfId="44"/>
    <tableColumn id="5" xr3:uid="{67468A32-3047-4D3F-9868-4849D0D1B374}" name="MONTO" totalsRowFunction="sum" dataDxfId="43" totalsRowDxfId="42"/>
    <tableColumn id="8" xr3:uid="{465F2096-2F8C-41E3-A0F6-88D00A0AF780}" name="FORMA DE PAGO" dataDxfId="41" totalsRowDxfId="40"/>
    <tableColumn id="6" xr3:uid="{CEAD1E85-EDA6-45A1-8E65-8CF4249D4C73}" name="FECHA LIMITE DE PAGO" dataDxfId="39" totalsRowDxfId="38"/>
  </tableColumns>
  <tableStyleInfo name="TableStyleMedium2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E861588-BE84-4029-B0AF-12E5ED244023}" name="Tabla434" displayName="Tabla434" ref="B12:H26" totalsRowCount="1" headerRowDxfId="37" dataDxfId="35" totalsRowDxfId="33" headerRowBorderDxfId="36" tableBorderDxfId="34">
  <autoFilter ref="B12:H25" xr:uid="{00000000-0009-0000-0100-000004000000}"/>
  <sortState xmlns:xlrd2="http://schemas.microsoft.com/office/spreadsheetml/2017/richdata2" ref="B13:H25">
    <sortCondition ref="C13:C25"/>
  </sortState>
  <tableColumns count="7">
    <tableColumn id="1" xr3:uid="{BCEA5EE0-317C-4489-88F1-73533B96BC73}" name="FACTURA NCF NO." dataDxfId="32" totalsRowDxfId="31"/>
    <tableColumn id="2" xr3:uid="{7951438E-E19F-4435-A07F-787D7D7F8B56}" name="FECHA" dataDxfId="30" totalsRowDxfId="29"/>
    <tableColumn id="3" xr3:uid="{9C9D9424-F725-46C9-8417-6533DDCB5BE7}" name="PROVEEDOR" dataDxfId="28" totalsRowDxfId="27"/>
    <tableColumn id="4" xr3:uid="{AFD1F1ED-2ED1-4463-BCCB-68301EEEE00F}" name="CONCEPTO" totalsRowLabel="TOTAL GENERAL:" dataDxfId="26" totalsRowDxfId="25"/>
    <tableColumn id="5" xr3:uid="{F0D0FF33-EF53-481B-8100-649F05515FD0}" name="MONTO" totalsRowFunction="sum" dataDxfId="24" totalsRowDxfId="23"/>
    <tableColumn id="8" xr3:uid="{8543980E-E89C-4957-807E-98665F6AB553}" name="FORMA DE PAGO" dataDxfId="22" totalsRowDxfId="21"/>
    <tableColumn id="6" xr3:uid="{F8687716-8E48-4CF7-B255-75D4673C5F14}" name="FECHA LIMITE DE PAGO" dataDxfId="20" totalsRowDxfId="19"/>
  </tableColumns>
  <tableStyleInfo name="TableStyleMedium2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B82EC58-2A86-4B98-BE75-F87576B74E26}" name="Tabla4346" displayName="Tabla4346" ref="B12:H23" totalsRowCount="1" headerRowDxfId="18" dataDxfId="16" totalsRowDxfId="14" headerRowBorderDxfId="17" tableBorderDxfId="15">
  <autoFilter ref="B12:H22" xr:uid="{00000000-0009-0000-0100-000004000000}"/>
  <sortState xmlns:xlrd2="http://schemas.microsoft.com/office/spreadsheetml/2017/richdata2" ref="B13:H22">
    <sortCondition ref="C13:C22"/>
  </sortState>
  <tableColumns count="7">
    <tableColumn id="1" xr3:uid="{A5F7CC02-038B-4F79-A040-06BF8E969F9F}" name="FACTURA NCF NO." dataDxfId="13" totalsRowDxfId="12"/>
    <tableColumn id="2" xr3:uid="{A4317F85-08F0-406E-97E8-5AD0F5C5D493}" name="FECHA" dataDxfId="11" totalsRowDxfId="10"/>
    <tableColumn id="3" xr3:uid="{1C805EB1-247A-4FB4-83A1-1BDD8F79F163}" name="PROVEEDOR" dataDxfId="9" totalsRowDxfId="8"/>
    <tableColumn id="4" xr3:uid="{A8504FF2-7160-4AD0-942A-22221BA2F655}" name="CONCEPTO" totalsRowLabel="TOTAL GENERAL:" dataDxfId="7" totalsRowDxfId="6"/>
    <tableColumn id="5" xr3:uid="{6E4BBD5F-B207-43A2-9C54-E2EF31D5B7E3}" name="MONTO" totalsRowFunction="sum" dataDxfId="5" totalsRowDxfId="4"/>
    <tableColumn id="8" xr3:uid="{CD4D0C4D-38D5-41E0-B275-2C36F6573D66}" name="FORMA DE PAGO" dataDxfId="3" totalsRowDxfId="2"/>
    <tableColumn id="6" xr3:uid="{2D74E42E-1CA9-4783-8DBF-D62220CF530F}" name="FECHA LIMITE DE PAGO" dataDxfId="1" totalsRow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14E49-9738-43EB-84C9-E6AA89161D2D}">
  <dimension ref="B1:J49"/>
  <sheetViews>
    <sheetView zoomScale="40" zoomScaleNormal="40" workbookViewId="0">
      <selection activeCell="D35" sqref="D35"/>
    </sheetView>
  </sheetViews>
  <sheetFormatPr baseColWidth="10" defaultColWidth="11.42578125" defaultRowHeight="15" x14ac:dyDescent="0.2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7" width="46.85546875" customWidth="1"/>
    <col min="8" max="8" width="57.7109375" customWidth="1"/>
    <col min="9" max="9" width="11.85546875" customWidth="1"/>
    <col min="10" max="10" width="12.140625" customWidth="1"/>
  </cols>
  <sheetData>
    <row r="1" spans="2:10" x14ac:dyDescent="0.25">
      <c r="B1" s="6"/>
      <c r="C1" s="6"/>
      <c r="D1" s="6"/>
      <c r="E1" s="6"/>
      <c r="F1" s="6"/>
      <c r="G1" s="6"/>
      <c r="H1" s="6"/>
    </row>
    <row r="2" spans="2:10" ht="33.75" x14ac:dyDescent="0.25">
      <c r="B2" s="43" t="s">
        <v>0</v>
      </c>
      <c r="C2" s="43"/>
      <c r="D2" s="43"/>
      <c r="E2" s="43"/>
      <c r="F2" s="43"/>
      <c r="G2" s="43"/>
      <c r="H2" s="43"/>
      <c r="I2" s="1"/>
      <c r="J2" s="1"/>
    </row>
    <row r="3" spans="2:10" s="4" customFormat="1" ht="33.75" x14ac:dyDescent="0.35">
      <c r="B3" s="44" t="s">
        <v>1</v>
      </c>
      <c r="C3" s="43"/>
      <c r="D3" s="43"/>
      <c r="E3" s="43"/>
      <c r="F3" s="43"/>
      <c r="G3" s="43"/>
      <c r="H3" s="43"/>
    </row>
    <row r="4" spans="2:10" ht="33.75" x14ac:dyDescent="0.25">
      <c r="B4" s="43" t="s">
        <v>2</v>
      </c>
      <c r="C4" s="43"/>
      <c r="D4" s="43"/>
      <c r="E4" s="43"/>
      <c r="F4" s="43"/>
      <c r="G4" s="43"/>
      <c r="H4" s="43"/>
      <c r="I4" s="1"/>
      <c r="J4" s="1"/>
    </row>
    <row r="5" spans="2:10" ht="28.5" customHeight="1" x14ac:dyDescent="0.25">
      <c r="B5" s="41"/>
      <c r="C5" s="41"/>
      <c r="D5" s="41"/>
      <c r="E5" s="41"/>
      <c r="F5" s="41"/>
      <c r="G5" s="41"/>
      <c r="H5" s="41"/>
      <c r="I5" s="1"/>
      <c r="J5" s="1"/>
    </row>
    <row r="6" spans="2:10" ht="36" x14ac:dyDescent="0.25">
      <c r="B6" s="45" t="s">
        <v>3</v>
      </c>
      <c r="C6" s="45"/>
      <c r="D6" s="45"/>
      <c r="E6" s="45"/>
      <c r="F6" s="45"/>
      <c r="G6" s="45"/>
      <c r="H6" s="45"/>
      <c r="I6" s="1"/>
      <c r="J6" s="1"/>
    </row>
    <row r="7" spans="2:10" ht="28.5" customHeight="1" x14ac:dyDescent="0.25">
      <c r="B7" s="46" t="s">
        <v>0</v>
      </c>
      <c r="C7" s="46"/>
      <c r="D7" s="46"/>
      <c r="E7" s="46"/>
      <c r="F7" s="46"/>
      <c r="G7" s="46"/>
      <c r="H7" s="46"/>
      <c r="I7" s="1"/>
      <c r="J7" s="1"/>
    </row>
    <row r="8" spans="2:10" ht="21" customHeight="1" x14ac:dyDescent="0.25">
      <c r="B8" s="41"/>
      <c r="C8" s="41"/>
      <c r="D8" s="41"/>
      <c r="E8" s="41"/>
      <c r="F8" s="41"/>
      <c r="G8" s="41"/>
      <c r="H8" s="41"/>
      <c r="I8" s="1"/>
      <c r="J8" s="1"/>
    </row>
    <row r="9" spans="2:10" ht="26.25" x14ac:dyDescent="0.25">
      <c r="B9" s="42" t="s">
        <v>4</v>
      </c>
      <c r="C9" s="42"/>
      <c r="D9" s="42"/>
      <c r="E9" s="5"/>
      <c r="F9" s="5"/>
      <c r="G9" s="5"/>
      <c r="H9" s="7"/>
      <c r="I9" s="1"/>
      <c r="J9" s="1"/>
    </row>
    <row r="10" spans="2:10" x14ac:dyDescent="0.25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 x14ac:dyDescent="0.3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 x14ac:dyDescent="0.3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 x14ac:dyDescent="0.2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44620</v>
      </c>
    </row>
    <row r="14" spans="2:10" ht="52.5" x14ac:dyDescent="0.25">
      <c r="B14" s="17" t="s">
        <v>16</v>
      </c>
      <c r="C14" s="18">
        <v>44547</v>
      </c>
      <c r="D14" s="19" t="s">
        <v>17</v>
      </c>
      <c r="E14" s="19" t="s">
        <v>18</v>
      </c>
      <c r="F14" s="20">
        <v>23600</v>
      </c>
      <c r="G14" s="21" t="s">
        <v>15</v>
      </c>
      <c r="H14" s="18">
        <v>44620</v>
      </c>
    </row>
    <row r="15" spans="2:10" ht="26.25" x14ac:dyDescent="0.25">
      <c r="B15" s="17" t="s">
        <v>19</v>
      </c>
      <c r="C15" s="18">
        <v>44552</v>
      </c>
      <c r="D15" s="19" t="s">
        <v>20</v>
      </c>
      <c r="E15" s="19" t="s">
        <v>21</v>
      </c>
      <c r="F15" s="20">
        <v>550683.07999999996</v>
      </c>
      <c r="G15" s="21" t="s">
        <v>15</v>
      </c>
      <c r="H15" s="18">
        <v>44620</v>
      </c>
    </row>
    <row r="16" spans="2:10" ht="26.25" x14ac:dyDescent="0.25">
      <c r="B16" s="17" t="s">
        <v>22</v>
      </c>
      <c r="C16" s="18">
        <v>44585</v>
      </c>
      <c r="D16" s="19" t="s">
        <v>23</v>
      </c>
      <c r="E16" s="19" t="s">
        <v>24</v>
      </c>
      <c r="F16" s="20">
        <v>183543.33</v>
      </c>
      <c r="G16" s="21" t="s">
        <v>15</v>
      </c>
      <c r="H16" s="18">
        <v>44620</v>
      </c>
    </row>
    <row r="17" spans="2:8" ht="26.25" x14ac:dyDescent="0.25">
      <c r="B17" s="17" t="s">
        <v>25</v>
      </c>
      <c r="C17" s="18">
        <v>44589</v>
      </c>
      <c r="D17" s="19" t="s">
        <v>26</v>
      </c>
      <c r="E17" s="19" t="s">
        <v>27</v>
      </c>
      <c r="F17" s="20">
        <v>424268.37</v>
      </c>
      <c r="G17" s="21" t="s">
        <v>15</v>
      </c>
      <c r="H17" s="18">
        <v>44620</v>
      </c>
    </row>
    <row r="18" spans="2:8" ht="52.5" x14ac:dyDescent="0.25">
      <c r="B18" s="17" t="s">
        <v>28</v>
      </c>
      <c r="C18" s="18">
        <v>44592</v>
      </c>
      <c r="D18" s="19" t="s">
        <v>29</v>
      </c>
      <c r="E18" s="19" t="s">
        <v>30</v>
      </c>
      <c r="F18" s="20">
        <v>25000</v>
      </c>
      <c r="G18" s="21" t="s">
        <v>15</v>
      </c>
      <c r="H18" s="18">
        <v>44620</v>
      </c>
    </row>
    <row r="19" spans="2:8" ht="52.5" x14ac:dyDescent="0.25">
      <c r="B19" s="17" t="s">
        <v>31</v>
      </c>
      <c r="C19" s="18">
        <v>44592</v>
      </c>
      <c r="D19" s="27" t="s">
        <v>32</v>
      </c>
      <c r="E19" s="19" t="s">
        <v>33</v>
      </c>
      <c r="F19" s="20">
        <v>27140</v>
      </c>
      <c r="G19" s="21" t="s">
        <v>15</v>
      </c>
      <c r="H19" s="18">
        <v>44620</v>
      </c>
    </row>
    <row r="20" spans="2:8" ht="26.25" x14ac:dyDescent="0.25">
      <c r="B20" s="17" t="s">
        <v>34</v>
      </c>
      <c r="C20" s="18">
        <v>44592</v>
      </c>
      <c r="D20" s="19" t="s">
        <v>35</v>
      </c>
      <c r="E20" s="19" t="s">
        <v>36</v>
      </c>
      <c r="F20" s="20">
        <v>201344.03</v>
      </c>
      <c r="G20" s="21" t="s">
        <v>15</v>
      </c>
      <c r="H20" s="18">
        <v>44620</v>
      </c>
    </row>
    <row r="21" spans="2:8" ht="26.25" x14ac:dyDescent="0.25">
      <c r="B21" s="17" t="s">
        <v>31</v>
      </c>
      <c r="C21" s="18">
        <v>44592</v>
      </c>
      <c r="D21" s="19" t="s">
        <v>37</v>
      </c>
      <c r="E21" s="19" t="s">
        <v>38</v>
      </c>
      <c r="F21" s="20">
        <v>2758210</v>
      </c>
      <c r="G21" s="21" t="s">
        <v>15</v>
      </c>
      <c r="H21" s="18">
        <v>44592</v>
      </c>
    </row>
    <row r="22" spans="2:8" ht="26.25" x14ac:dyDescent="0.25">
      <c r="B22" s="26"/>
      <c r="C22" s="26"/>
      <c r="D22" s="26"/>
      <c r="E22" s="26" t="s">
        <v>39</v>
      </c>
      <c r="F22" s="24">
        <f>SUBTOTAL(109,Tabla42[MONTO])</f>
        <v>4264203.2699999996</v>
      </c>
      <c r="G22" s="25"/>
      <c r="H22" s="26"/>
    </row>
    <row r="23" spans="2:8" ht="28.5" x14ac:dyDescent="0.45">
      <c r="B23" s="2" t="s">
        <v>40</v>
      </c>
      <c r="C23" s="2"/>
      <c r="D23" s="2"/>
      <c r="E23" s="2"/>
      <c r="F23" s="12"/>
      <c r="G23" s="3"/>
      <c r="H23" s="2"/>
    </row>
    <row r="24" spans="2:8" ht="28.5" x14ac:dyDescent="0.45">
      <c r="B24" s="2"/>
      <c r="C24" s="2"/>
      <c r="D24" s="2"/>
      <c r="E24" s="2"/>
      <c r="F24" s="12"/>
      <c r="G24" s="3"/>
      <c r="H24" s="2"/>
    </row>
    <row r="25" spans="2:8" ht="28.5" x14ac:dyDescent="0.45">
      <c r="B25" s="8" t="s">
        <v>41</v>
      </c>
      <c r="C25" s="9"/>
      <c r="D25" s="9"/>
      <c r="E25" s="8" t="s">
        <v>42</v>
      </c>
      <c r="F25" s="12"/>
      <c r="G25" s="8" t="s">
        <v>43</v>
      </c>
      <c r="H25" s="9"/>
    </row>
    <row r="26" spans="2:8" ht="28.5" x14ac:dyDescent="0.45">
      <c r="B26" s="9"/>
      <c r="C26" s="9"/>
      <c r="D26" s="9"/>
      <c r="E26" s="9"/>
      <c r="F26" s="12"/>
      <c r="G26" s="10"/>
      <c r="H26" s="9"/>
    </row>
    <row r="27" spans="2:8" ht="28.5" x14ac:dyDescent="0.45">
      <c r="B27" s="9"/>
      <c r="C27" s="9"/>
      <c r="D27" s="9"/>
      <c r="E27" s="9"/>
      <c r="F27" s="12"/>
      <c r="G27" s="10"/>
      <c r="H27" s="9"/>
    </row>
    <row r="28" spans="2:8" ht="28.5" x14ac:dyDescent="0.45">
      <c r="B28" s="11" t="s">
        <v>44</v>
      </c>
      <c r="C28" s="12"/>
      <c r="D28" s="12"/>
      <c r="E28" s="12" t="s">
        <v>45</v>
      </c>
      <c r="F28" s="12"/>
      <c r="G28" s="12" t="s">
        <v>46</v>
      </c>
      <c r="H28" s="12"/>
    </row>
    <row r="29" spans="2:8" ht="28.5" x14ac:dyDescent="0.45">
      <c r="B29" s="11" t="s">
        <v>47</v>
      </c>
      <c r="C29" s="12"/>
      <c r="D29" s="12"/>
      <c r="E29" s="12" t="s">
        <v>48</v>
      </c>
      <c r="F29" s="12"/>
      <c r="G29" s="12" t="s">
        <v>49</v>
      </c>
      <c r="H29" s="12"/>
    </row>
    <row r="30" spans="2:8" ht="28.5" x14ac:dyDescent="0.45">
      <c r="B30" s="8" t="s">
        <v>50</v>
      </c>
      <c r="C30" s="12"/>
      <c r="D30" s="12"/>
      <c r="E30" s="12" t="s">
        <v>51</v>
      </c>
      <c r="F30" s="13"/>
      <c r="G30" s="12" t="s">
        <v>52</v>
      </c>
      <c r="H30" s="12"/>
    </row>
    <row r="31" spans="2:8" ht="28.5" x14ac:dyDescent="0.45">
      <c r="B31" s="12"/>
      <c r="C31" s="12"/>
      <c r="D31" s="12"/>
      <c r="E31" s="12"/>
      <c r="F31" s="12"/>
      <c r="G31" s="12"/>
      <c r="H31" s="12"/>
    </row>
    <row r="32" spans="2:8" x14ac:dyDescent="0.25">
      <c r="E32" s="16"/>
    </row>
    <row r="33" spans="2:9" x14ac:dyDescent="0.25">
      <c r="E33" s="16"/>
      <c r="I33" s="1"/>
    </row>
    <row r="34" spans="2:9" x14ac:dyDescent="0.25">
      <c r="E34" s="16"/>
    </row>
    <row r="36" spans="2:9" ht="21" x14ac:dyDescent="0.25">
      <c r="B36" s="5"/>
    </row>
    <row r="49" spans="5:5" x14ac:dyDescent="0.25">
      <c r="E49" s="16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3"/>
  <sheetViews>
    <sheetView zoomScale="40" zoomScaleNormal="40" workbookViewId="0">
      <selection activeCell="F17" sqref="F17"/>
    </sheetView>
  </sheetViews>
  <sheetFormatPr baseColWidth="10" defaultColWidth="11.42578125" defaultRowHeight="15" x14ac:dyDescent="0.2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7" width="46.85546875" customWidth="1"/>
    <col min="8" max="8" width="57.7109375" customWidth="1"/>
    <col min="9" max="9" width="11.85546875" customWidth="1"/>
    <col min="10" max="10" width="12.140625" customWidth="1"/>
  </cols>
  <sheetData>
    <row r="1" spans="2:10" x14ac:dyDescent="0.25">
      <c r="B1" s="6"/>
      <c r="C1" s="6"/>
      <c r="D1" s="6"/>
      <c r="E1" s="6"/>
      <c r="F1" s="6"/>
      <c r="G1" s="6"/>
      <c r="H1" s="6"/>
    </row>
    <row r="2" spans="2:10" ht="33.75" x14ac:dyDescent="0.25">
      <c r="B2" s="43" t="s">
        <v>0</v>
      </c>
      <c r="C2" s="43"/>
      <c r="D2" s="43"/>
      <c r="E2" s="43"/>
      <c r="F2" s="43"/>
      <c r="G2" s="43"/>
      <c r="H2" s="43"/>
      <c r="I2" s="1"/>
      <c r="J2" s="1"/>
    </row>
    <row r="3" spans="2:10" s="4" customFormat="1" ht="33.75" x14ac:dyDescent="0.35">
      <c r="B3" s="44" t="s">
        <v>1</v>
      </c>
      <c r="C3" s="43"/>
      <c r="D3" s="43"/>
      <c r="E3" s="43"/>
      <c r="F3" s="43"/>
      <c r="G3" s="43"/>
      <c r="H3" s="43"/>
    </row>
    <row r="4" spans="2:10" ht="33.75" x14ac:dyDescent="0.25">
      <c r="B4" s="43" t="s">
        <v>2</v>
      </c>
      <c r="C4" s="43"/>
      <c r="D4" s="43"/>
      <c r="E4" s="43"/>
      <c r="F4" s="43"/>
      <c r="G4" s="43"/>
      <c r="H4" s="43"/>
      <c r="I4" s="1"/>
      <c r="J4" s="1"/>
    </row>
    <row r="5" spans="2:10" ht="28.5" customHeight="1" x14ac:dyDescent="0.25">
      <c r="B5" s="41"/>
      <c r="C5" s="41"/>
      <c r="D5" s="41"/>
      <c r="E5" s="41"/>
      <c r="F5" s="41"/>
      <c r="G5" s="41"/>
      <c r="H5" s="41"/>
      <c r="I5" s="1"/>
      <c r="J5" s="1"/>
    </row>
    <row r="6" spans="2:10" ht="36" x14ac:dyDescent="0.25">
      <c r="B6" s="45" t="s">
        <v>53</v>
      </c>
      <c r="C6" s="45"/>
      <c r="D6" s="45"/>
      <c r="E6" s="45"/>
      <c r="F6" s="45"/>
      <c r="G6" s="45"/>
      <c r="H6" s="45"/>
      <c r="I6" s="1"/>
      <c r="J6" s="1"/>
    </row>
    <row r="7" spans="2:10" ht="28.5" customHeight="1" x14ac:dyDescent="0.25">
      <c r="B7" s="46" t="s">
        <v>0</v>
      </c>
      <c r="C7" s="46"/>
      <c r="D7" s="46"/>
      <c r="E7" s="46"/>
      <c r="F7" s="46"/>
      <c r="G7" s="46"/>
      <c r="H7" s="46"/>
      <c r="I7" s="1"/>
      <c r="J7" s="1"/>
    </row>
    <row r="8" spans="2:10" ht="21" customHeight="1" x14ac:dyDescent="0.25">
      <c r="B8" s="41"/>
      <c r="C8" s="41"/>
      <c r="D8" s="41"/>
      <c r="E8" s="41"/>
      <c r="F8" s="41"/>
      <c r="G8" s="41"/>
      <c r="H8" s="41"/>
      <c r="I8" s="1"/>
      <c r="J8" s="1"/>
    </row>
    <row r="9" spans="2:10" ht="26.25" x14ac:dyDescent="0.25">
      <c r="B9" s="42" t="s">
        <v>4</v>
      </c>
      <c r="C9" s="42"/>
      <c r="D9" s="42"/>
      <c r="E9" s="5"/>
      <c r="F9" s="5"/>
      <c r="G9" s="5"/>
      <c r="H9" s="7"/>
      <c r="I9" s="1"/>
      <c r="J9" s="1"/>
    </row>
    <row r="10" spans="2:10" x14ac:dyDescent="0.25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 x14ac:dyDescent="0.3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 x14ac:dyDescent="0.3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 x14ac:dyDescent="0.2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44651</v>
      </c>
    </row>
    <row r="14" spans="2:10" ht="52.5" x14ac:dyDescent="0.2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44651</v>
      </c>
    </row>
    <row r="15" spans="2:10" ht="26.25" x14ac:dyDescent="0.25">
      <c r="B15" s="17" t="s">
        <v>56</v>
      </c>
      <c r="C15" s="18">
        <v>44537</v>
      </c>
      <c r="D15" s="19" t="s">
        <v>57</v>
      </c>
      <c r="E15" s="19" t="s">
        <v>58</v>
      </c>
      <c r="F15" s="20">
        <v>140550.51999999999</v>
      </c>
      <c r="G15" s="21" t="s">
        <v>15</v>
      </c>
      <c r="H15" s="18">
        <v>44651</v>
      </c>
    </row>
    <row r="16" spans="2:10" ht="26.25" x14ac:dyDescent="0.25">
      <c r="B16" s="17" t="s">
        <v>59</v>
      </c>
      <c r="C16" s="18">
        <v>44545</v>
      </c>
      <c r="D16" s="19" t="s">
        <v>60</v>
      </c>
      <c r="E16" s="19" t="s">
        <v>61</v>
      </c>
      <c r="F16" s="20">
        <v>37789.5</v>
      </c>
      <c r="G16" s="21" t="s">
        <v>15</v>
      </c>
      <c r="H16" s="18">
        <v>44651</v>
      </c>
    </row>
    <row r="17" spans="2:8" ht="52.5" x14ac:dyDescent="0.25">
      <c r="B17" s="17" t="s">
        <v>16</v>
      </c>
      <c r="C17" s="18">
        <v>44547</v>
      </c>
      <c r="D17" s="19" t="s">
        <v>17</v>
      </c>
      <c r="E17" s="19" t="s">
        <v>18</v>
      </c>
      <c r="F17" s="20">
        <v>23600</v>
      </c>
      <c r="G17" s="21" t="s">
        <v>15</v>
      </c>
      <c r="H17" s="18">
        <v>44651</v>
      </c>
    </row>
    <row r="18" spans="2:8" ht="26.25" x14ac:dyDescent="0.25">
      <c r="B18" s="17" t="s">
        <v>62</v>
      </c>
      <c r="C18" s="18">
        <v>44560</v>
      </c>
      <c r="D18" s="19" t="s">
        <v>63</v>
      </c>
      <c r="E18" s="19" t="s">
        <v>64</v>
      </c>
      <c r="F18" s="20">
        <v>1684.8</v>
      </c>
      <c r="G18" s="21" t="s">
        <v>15</v>
      </c>
      <c r="H18" s="18">
        <v>44651</v>
      </c>
    </row>
    <row r="19" spans="2:8" ht="52.5" x14ac:dyDescent="0.25">
      <c r="B19" s="17" t="s">
        <v>28</v>
      </c>
      <c r="C19" s="18">
        <v>44592</v>
      </c>
      <c r="D19" s="19" t="s">
        <v>65</v>
      </c>
      <c r="E19" s="19" t="s">
        <v>30</v>
      </c>
      <c r="F19" s="20">
        <v>50000</v>
      </c>
      <c r="G19" s="21" t="s">
        <v>15</v>
      </c>
      <c r="H19" s="18">
        <v>44651</v>
      </c>
    </row>
    <row r="20" spans="2:8" ht="26.25" x14ac:dyDescent="0.25">
      <c r="B20" s="17" t="s">
        <v>66</v>
      </c>
      <c r="C20" s="18">
        <v>44609</v>
      </c>
      <c r="D20" s="19" t="s">
        <v>67</v>
      </c>
      <c r="E20" s="19" t="s">
        <v>68</v>
      </c>
      <c r="F20" s="20">
        <v>77847</v>
      </c>
      <c r="G20" s="21" t="s">
        <v>15</v>
      </c>
      <c r="H20" s="18">
        <v>44651</v>
      </c>
    </row>
    <row r="21" spans="2:8" ht="26.25" x14ac:dyDescent="0.25">
      <c r="B21" s="17" t="s">
        <v>69</v>
      </c>
      <c r="C21" s="18">
        <v>44611</v>
      </c>
      <c r="D21" s="19" t="s">
        <v>70</v>
      </c>
      <c r="E21" s="19" t="s">
        <v>71</v>
      </c>
      <c r="F21" s="20">
        <v>27140</v>
      </c>
      <c r="G21" s="21" t="s">
        <v>15</v>
      </c>
      <c r="H21" s="18">
        <v>44651</v>
      </c>
    </row>
    <row r="22" spans="2:8" ht="26.25" x14ac:dyDescent="0.25">
      <c r="B22" s="17" t="s">
        <v>72</v>
      </c>
      <c r="C22" s="18">
        <v>44615</v>
      </c>
      <c r="D22" s="19" t="s">
        <v>35</v>
      </c>
      <c r="E22" s="19" t="s">
        <v>73</v>
      </c>
      <c r="F22" s="20">
        <v>147617.06</v>
      </c>
      <c r="G22" s="21" t="s">
        <v>15</v>
      </c>
      <c r="H22" s="18">
        <v>44651</v>
      </c>
    </row>
    <row r="23" spans="2:8" ht="26.25" x14ac:dyDescent="0.25">
      <c r="B23" s="17" t="s">
        <v>74</v>
      </c>
      <c r="C23" s="18">
        <v>44616</v>
      </c>
      <c r="D23" s="19" t="s">
        <v>20</v>
      </c>
      <c r="E23" s="19" t="s">
        <v>21</v>
      </c>
      <c r="F23" s="20">
        <v>603050.80000000005</v>
      </c>
      <c r="G23" s="21" t="s">
        <v>15</v>
      </c>
      <c r="H23" s="18">
        <v>44651</v>
      </c>
    </row>
    <row r="24" spans="2:8" ht="26.25" x14ac:dyDescent="0.25">
      <c r="B24" s="17" t="s">
        <v>31</v>
      </c>
      <c r="C24" s="18">
        <v>44620</v>
      </c>
      <c r="D24" s="19" t="s">
        <v>37</v>
      </c>
      <c r="E24" s="19" t="s">
        <v>38</v>
      </c>
      <c r="F24" s="20">
        <v>4454460</v>
      </c>
      <c r="G24" s="21" t="s">
        <v>15</v>
      </c>
      <c r="H24" s="18">
        <v>44651</v>
      </c>
    </row>
    <row r="25" spans="2:8" ht="26.25" x14ac:dyDescent="0.25">
      <c r="B25" s="17" t="s">
        <v>75</v>
      </c>
      <c r="C25" s="18">
        <v>44620</v>
      </c>
      <c r="D25" s="19" t="s">
        <v>26</v>
      </c>
      <c r="E25" s="19" t="s">
        <v>76</v>
      </c>
      <c r="F25" s="20">
        <v>441020.92</v>
      </c>
      <c r="G25" s="21" t="s">
        <v>15</v>
      </c>
      <c r="H25" s="18">
        <v>44651</v>
      </c>
    </row>
    <row r="26" spans="2:8" ht="26.25" x14ac:dyDescent="0.25">
      <c r="B26" s="26"/>
      <c r="C26" s="26"/>
      <c r="D26" s="26"/>
      <c r="E26" s="26" t="s">
        <v>39</v>
      </c>
      <c r="F26" s="24">
        <f>SUBTOTAL(109,Tabla4[MONTO])</f>
        <v>6152738.2599999998</v>
      </c>
      <c r="G26" s="25"/>
      <c r="H26" s="26"/>
    </row>
    <row r="27" spans="2:8" ht="28.5" x14ac:dyDescent="0.45">
      <c r="B27" s="2" t="s">
        <v>40</v>
      </c>
      <c r="C27" s="2"/>
      <c r="D27" s="2"/>
      <c r="E27" s="2"/>
      <c r="F27" s="12"/>
      <c r="G27" s="3"/>
      <c r="H27" s="2"/>
    </row>
    <row r="28" spans="2:8" ht="28.5" x14ac:dyDescent="0.45">
      <c r="B28" s="2"/>
      <c r="C28" s="2"/>
      <c r="D28" s="2"/>
      <c r="E28" s="2"/>
      <c r="F28" s="12"/>
      <c r="G28" s="3"/>
      <c r="H28" s="2"/>
    </row>
    <row r="29" spans="2:8" ht="28.5" x14ac:dyDescent="0.45">
      <c r="B29" s="8" t="s">
        <v>41</v>
      </c>
      <c r="C29" s="9"/>
      <c r="D29" s="9"/>
      <c r="E29" s="8" t="s">
        <v>42</v>
      </c>
      <c r="F29" s="12"/>
      <c r="G29" s="8" t="s">
        <v>43</v>
      </c>
      <c r="H29" s="9"/>
    </row>
    <row r="30" spans="2:8" ht="28.5" x14ac:dyDescent="0.45">
      <c r="B30" s="9"/>
      <c r="C30" s="9"/>
      <c r="D30" s="9"/>
      <c r="E30" s="9"/>
      <c r="F30" s="12"/>
      <c r="G30" s="10"/>
      <c r="H30" s="9"/>
    </row>
    <row r="31" spans="2:8" ht="28.5" x14ac:dyDescent="0.45">
      <c r="B31" s="9"/>
      <c r="C31" s="9"/>
      <c r="D31" s="9"/>
      <c r="E31" s="9"/>
      <c r="F31" s="12"/>
      <c r="G31" s="10"/>
      <c r="H31" s="9"/>
    </row>
    <row r="32" spans="2:8" ht="28.5" x14ac:dyDescent="0.45">
      <c r="B32" s="11" t="s">
        <v>44</v>
      </c>
      <c r="C32" s="12"/>
      <c r="D32" s="12"/>
      <c r="E32" s="12" t="s">
        <v>45</v>
      </c>
      <c r="F32" s="12"/>
      <c r="G32" s="12" t="s">
        <v>46</v>
      </c>
      <c r="H32" s="12"/>
    </row>
    <row r="33" spans="2:9" ht="28.5" x14ac:dyDescent="0.45">
      <c r="B33" s="11" t="s">
        <v>47</v>
      </c>
      <c r="C33" s="12"/>
      <c r="D33" s="12"/>
      <c r="E33" s="12" t="s">
        <v>48</v>
      </c>
      <c r="F33" s="12"/>
      <c r="G33" s="12" t="s">
        <v>49</v>
      </c>
      <c r="H33" s="12"/>
    </row>
    <row r="34" spans="2:9" ht="28.5" x14ac:dyDescent="0.45">
      <c r="B34" s="8" t="s">
        <v>50</v>
      </c>
      <c r="C34" s="12"/>
      <c r="D34" s="12"/>
      <c r="E34" s="12" t="s">
        <v>51</v>
      </c>
      <c r="F34" s="13"/>
      <c r="G34" s="12" t="s">
        <v>52</v>
      </c>
      <c r="H34" s="12"/>
    </row>
    <row r="35" spans="2:9" ht="28.5" x14ac:dyDescent="0.45">
      <c r="B35" s="12"/>
      <c r="C35" s="12"/>
      <c r="D35" s="12"/>
      <c r="E35" s="12"/>
      <c r="F35" s="12"/>
      <c r="G35" s="12"/>
      <c r="H35" s="12"/>
    </row>
    <row r="36" spans="2:9" x14ac:dyDescent="0.25">
      <c r="E36" s="16"/>
      <c r="I36" s="1"/>
    </row>
    <row r="37" spans="2:9" x14ac:dyDescent="0.25">
      <c r="E37" s="16"/>
    </row>
    <row r="38" spans="2:9" x14ac:dyDescent="0.25">
      <c r="E38" s="16"/>
    </row>
    <row r="40" spans="2:9" ht="21" x14ac:dyDescent="0.25">
      <c r="B40" s="5"/>
    </row>
    <row r="53" spans="5:5" x14ac:dyDescent="0.25">
      <c r="E53" s="16"/>
    </row>
  </sheetData>
  <mergeCells count="8">
    <mergeCell ref="B2:H2"/>
    <mergeCell ref="B5:H5"/>
    <mergeCell ref="B8:H8"/>
    <mergeCell ref="B9:D9"/>
    <mergeCell ref="B7:H7"/>
    <mergeCell ref="B6:H6"/>
    <mergeCell ref="B4:H4"/>
    <mergeCell ref="B3:H3"/>
  </mergeCells>
  <phoneticPr fontId="14" type="noConversion"/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E851A-9674-4A91-88CB-8D9B7D9B73D5}">
  <dimension ref="B1:J53"/>
  <sheetViews>
    <sheetView topLeftCell="B108" zoomScale="40" zoomScaleNormal="40" workbookViewId="0">
      <selection activeCell="B24" sqref="B24"/>
    </sheetView>
  </sheetViews>
  <sheetFormatPr baseColWidth="10" defaultColWidth="11.42578125" defaultRowHeight="15" x14ac:dyDescent="0.2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8" width="42.5703125" customWidth="1"/>
    <col min="9" max="9" width="11.85546875" customWidth="1"/>
    <col min="10" max="10" width="12.140625" customWidth="1"/>
  </cols>
  <sheetData>
    <row r="1" spans="2:10" x14ac:dyDescent="0.25">
      <c r="B1" s="6"/>
      <c r="C1" s="6"/>
      <c r="D1" s="6"/>
      <c r="E1" s="6"/>
      <c r="F1" s="6"/>
      <c r="G1" s="6"/>
      <c r="H1" s="6"/>
    </row>
    <row r="2" spans="2:10" ht="33.75" x14ac:dyDescent="0.25">
      <c r="B2" s="43" t="s">
        <v>0</v>
      </c>
      <c r="C2" s="43"/>
      <c r="D2" s="43"/>
      <c r="E2" s="43"/>
      <c r="F2" s="43"/>
      <c r="G2" s="43"/>
      <c r="H2" s="43"/>
      <c r="I2" s="1"/>
      <c r="J2" s="1"/>
    </row>
    <row r="3" spans="2:10" s="4" customFormat="1" ht="33.75" x14ac:dyDescent="0.35">
      <c r="B3" s="44" t="s">
        <v>1</v>
      </c>
      <c r="C3" s="43"/>
      <c r="D3" s="43"/>
      <c r="E3" s="43"/>
      <c r="F3" s="43"/>
      <c r="G3" s="43"/>
      <c r="H3" s="43"/>
    </row>
    <row r="4" spans="2:10" ht="33.75" x14ac:dyDescent="0.25">
      <c r="B4" s="43" t="s">
        <v>2</v>
      </c>
      <c r="C4" s="43"/>
      <c r="D4" s="43"/>
      <c r="E4" s="43"/>
      <c r="F4" s="43"/>
      <c r="G4" s="43"/>
      <c r="H4" s="43"/>
      <c r="I4" s="1"/>
      <c r="J4" s="1"/>
    </row>
    <row r="5" spans="2:10" ht="28.5" customHeight="1" x14ac:dyDescent="0.25">
      <c r="B5" s="41"/>
      <c r="C5" s="41"/>
      <c r="D5" s="41"/>
      <c r="E5" s="41"/>
      <c r="F5" s="41"/>
      <c r="G5" s="41"/>
      <c r="H5" s="41"/>
      <c r="I5" s="1"/>
      <c r="J5" s="1"/>
    </row>
    <row r="6" spans="2:10" ht="36" x14ac:dyDescent="0.25">
      <c r="B6" s="45" t="s">
        <v>53</v>
      </c>
      <c r="C6" s="45"/>
      <c r="D6" s="45"/>
      <c r="E6" s="45"/>
      <c r="F6" s="45"/>
      <c r="G6" s="45"/>
      <c r="H6" s="45"/>
      <c r="I6" s="1"/>
      <c r="J6" s="1"/>
    </row>
    <row r="7" spans="2:10" ht="28.5" customHeight="1" x14ac:dyDescent="0.25">
      <c r="B7" s="46" t="s">
        <v>0</v>
      </c>
      <c r="C7" s="46"/>
      <c r="D7" s="46"/>
      <c r="E7" s="46"/>
      <c r="F7" s="46"/>
      <c r="G7" s="46"/>
      <c r="H7" s="46"/>
      <c r="I7" s="1"/>
      <c r="J7" s="1"/>
    </row>
    <row r="8" spans="2:10" ht="21" customHeight="1" x14ac:dyDescent="0.25">
      <c r="B8" s="41"/>
      <c r="C8" s="41"/>
      <c r="D8" s="41"/>
      <c r="E8" s="41"/>
      <c r="F8" s="41"/>
      <c r="G8" s="41"/>
      <c r="H8" s="41"/>
      <c r="I8" s="1"/>
      <c r="J8" s="1"/>
    </row>
    <row r="9" spans="2:10" ht="26.25" x14ac:dyDescent="0.25">
      <c r="B9" s="42" t="s">
        <v>4</v>
      </c>
      <c r="C9" s="42"/>
      <c r="D9" s="42"/>
      <c r="E9" s="5"/>
      <c r="F9" s="5"/>
      <c r="G9" s="5"/>
      <c r="H9" s="7"/>
      <c r="I9" s="1"/>
      <c r="J9" s="1"/>
    </row>
    <row r="10" spans="2:10" x14ac:dyDescent="0.25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 x14ac:dyDescent="0.3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 x14ac:dyDescent="0.3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 x14ac:dyDescent="0.2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44681</v>
      </c>
    </row>
    <row r="14" spans="2:10" ht="52.5" x14ac:dyDescent="0.2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44681</v>
      </c>
    </row>
    <row r="15" spans="2:10" ht="26.25" x14ac:dyDescent="0.25">
      <c r="B15" s="17" t="s">
        <v>56</v>
      </c>
      <c r="C15" s="18">
        <v>44537</v>
      </c>
      <c r="D15" s="19" t="s">
        <v>57</v>
      </c>
      <c r="E15" s="19" t="s">
        <v>58</v>
      </c>
      <c r="F15" s="20">
        <v>140550.51999999999</v>
      </c>
      <c r="G15" s="21" t="s">
        <v>15</v>
      </c>
      <c r="H15" s="18">
        <v>44681</v>
      </c>
    </row>
    <row r="16" spans="2:10" ht="26.25" x14ac:dyDescent="0.25">
      <c r="B16" s="17" t="s">
        <v>59</v>
      </c>
      <c r="C16" s="18">
        <v>44545</v>
      </c>
      <c r="D16" s="19" t="s">
        <v>60</v>
      </c>
      <c r="E16" s="19" t="s">
        <v>61</v>
      </c>
      <c r="F16" s="20">
        <v>37789.5</v>
      </c>
      <c r="G16" s="21" t="s">
        <v>15</v>
      </c>
      <c r="H16" s="18">
        <v>44681</v>
      </c>
    </row>
    <row r="17" spans="2:8" ht="26.25" x14ac:dyDescent="0.25">
      <c r="B17" s="17" t="s">
        <v>77</v>
      </c>
      <c r="C17" s="18">
        <v>44637</v>
      </c>
      <c r="D17" s="19" t="s">
        <v>78</v>
      </c>
      <c r="E17" s="19" t="s">
        <v>79</v>
      </c>
      <c r="F17" s="20">
        <v>10152.719999999999</v>
      </c>
      <c r="G17" s="21" t="s">
        <v>15</v>
      </c>
      <c r="H17" s="18">
        <v>44681</v>
      </c>
    </row>
    <row r="18" spans="2:8" ht="52.5" x14ac:dyDescent="0.25">
      <c r="B18" s="17" t="s">
        <v>80</v>
      </c>
      <c r="C18" s="18">
        <v>44637</v>
      </c>
      <c r="D18" s="19" t="s">
        <v>81</v>
      </c>
      <c r="E18" s="19" t="s">
        <v>82</v>
      </c>
      <c r="F18" s="20">
        <v>57230</v>
      </c>
      <c r="G18" s="21" t="s">
        <v>15</v>
      </c>
      <c r="H18" s="18">
        <v>44681</v>
      </c>
    </row>
    <row r="19" spans="2:8" ht="26.25" x14ac:dyDescent="0.25">
      <c r="B19" s="17" t="s">
        <v>72</v>
      </c>
      <c r="C19" s="18">
        <v>44638</v>
      </c>
      <c r="D19" s="19" t="s">
        <v>35</v>
      </c>
      <c r="E19" s="19" t="s">
        <v>83</v>
      </c>
      <c r="F19" s="20">
        <v>190916.18</v>
      </c>
      <c r="G19" s="21" t="s">
        <v>15</v>
      </c>
      <c r="H19" s="18">
        <v>44681</v>
      </c>
    </row>
    <row r="20" spans="2:8" ht="26.25" x14ac:dyDescent="0.25">
      <c r="B20" s="17">
        <v>1500001471</v>
      </c>
      <c r="C20" s="18">
        <v>44642</v>
      </c>
      <c r="D20" s="19" t="s">
        <v>84</v>
      </c>
      <c r="E20" s="19" t="s">
        <v>85</v>
      </c>
      <c r="F20" s="20">
        <v>411230</v>
      </c>
      <c r="G20" s="21" t="s">
        <v>15</v>
      </c>
      <c r="H20" s="18">
        <v>44681</v>
      </c>
    </row>
    <row r="21" spans="2:8" ht="26.25" x14ac:dyDescent="0.25">
      <c r="B21" s="17" t="s">
        <v>86</v>
      </c>
      <c r="C21" s="18">
        <v>44648</v>
      </c>
      <c r="D21" s="19" t="s">
        <v>26</v>
      </c>
      <c r="E21" s="19" t="s">
        <v>87</v>
      </c>
      <c r="F21" s="20">
        <v>434161.66</v>
      </c>
      <c r="G21" s="21" t="s">
        <v>15</v>
      </c>
      <c r="H21" s="18">
        <v>44681</v>
      </c>
    </row>
    <row r="22" spans="2:8" ht="26.25" x14ac:dyDescent="0.25">
      <c r="B22" s="17" t="s">
        <v>88</v>
      </c>
      <c r="C22" s="18">
        <v>44648</v>
      </c>
      <c r="D22" s="19" t="s">
        <v>89</v>
      </c>
      <c r="E22" s="19" t="s">
        <v>90</v>
      </c>
      <c r="F22" s="20">
        <v>64400</v>
      </c>
      <c r="G22" s="21" t="s">
        <v>15</v>
      </c>
      <c r="H22" s="18">
        <v>44681</v>
      </c>
    </row>
    <row r="23" spans="2:8" ht="52.5" x14ac:dyDescent="0.25">
      <c r="B23" s="17" t="s">
        <v>91</v>
      </c>
      <c r="C23" s="18">
        <v>44650</v>
      </c>
      <c r="D23" s="19" t="s">
        <v>92</v>
      </c>
      <c r="E23" s="19" t="s">
        <v>93</v>
      </c>
      <c r="F23" s="20">
        <v>275752.5</v>
      </c>
      <c r="G23" s="21" t="s">
        <v>15</v>
      </c>
      <c r="H23" s="18">
        <v>44681</v>
      </c>
    </row>
    <row r="24" spans="2:8" ht="26.25" x14ac:dyDescent="0.25">
      <c r="B24" s="17" t="s">
        <v>94</v>
      </c>
      <c r="C24" s="18">
        <v>44650</v>
      </c>
      <c r="D24" s="19" t="s">
        <v>67</v>
      </c>
      <c r="E24" s="19" t="s">
        <v>68</v>
      </c>
      <c r="F24" s="20">
        <v>77185</v>
      </c>
      <c r="G24" s="21" t="s">
        <v>15</v>
      </c>
      <c r="H24" s="18">
        <v>44681</v>
      </c>
    </row>
    <row r="25" spans="2:8" ht="26.25" x14ac:dyDescent="0.25">
      <c r="B25" s="17" t="s">
        <v>31</v>
      </c>
      <c r="C25" s="18">
        <v>44651</v>
      </c>
      <c r="D25" s="19" t="s">
        <v>37</v>
      </c>
      <c r="E25" s="19" t="s">
        <v>38</v>
      </c>
      <c r="F25" s="20">
        <v>3581450</v>
      </c>
      <c r="G25" s="21" t="s">
        <v>15</v>
      </c>
      <c r="H25" s="18">
        <v>44681</v>
      </c>
    </row>
    <row r="26" spans="2:8" ht="26.25" x14ac:dyDescent="0.25">
      <c r="B26" s="26"/>
      <c r="C26" s="26"/>
      <c r="D26" s="26"/>
      <c r="E26" s="26" t="s">
        <v>39</v>
      </c>
      <c r="F26" s="24">
        <f>SUBTOTAL(109,Tabla43[MONTO])</f>
        <v>5428795.7400000002</v>
      </c>
      <c r="G26" s="25"/>
      <c r="H26" s="26"/>
    </row>
    <row r="27" spans="2:8" ht="28.5" x14ac:dyDescent="0.45">
      <c r="B27" s="2" t="s">
        <v>40</v>
      </c>
      <c r="C27" s="2"/>
      <c r="D27" s="2"/>
      <c r="E27" s="2"/>
      <c r="F27" s="12"/>
      <c r="G27" s="3"/>
      <c r="H27" s="2"/>
    </row>
    <row r="28" spans="2:8" ht="28.5" x14ac:dyDescent="0.45">
      <c r="B28" s="2"/>
      <c r="C28" s="2"/>
      <c r="D28" s="2"/>
      <c r="E28" s="2"/>
      <c r="F28" s="12"/>
      <c r="G28" s="3"/>
      <c r="H28" s="2"/>
    </row>
    <row r="29" spans="2:8" ht="28.5" x14ac:dyDescent="0.45">
      <c r="B29" s="8" t="s">
        <v>41</v>
      </c>
      <c r="C29" s="9"/>
      <c r="D29" s="9"/>
      <c r="E29" s="8" t="s">
        <v>42</v>
      </c>
      <c r="F29" s="12"/>
      <c r="G29" s="8" t="s">
        <v>43</v>
      </c>
      <c r="H29" s="9"/>
    </row>
    <row r="30" spans="2:8" ht="28.5" x14ac:dyDescent="0.45">
      <c r="B30" s="9"/>
      <c r="C30" s="9"/>
      <c r="D30" s="9"/>
      <c r="E30" s="9"/>
      <c r="F30" s="12"/>
      <c r="G30" s="10"/>
      <c r="H30" s="9"/>
    </row>
    <row r="31" spans="2:8" ht="28.5" x14ac:dyDescent="0.45">
      <c r="B31" s="9"/>
      <c r="C31" s="9"/>
      <c r="D31" s="9"/>
      <c r="E31" s="9"/>
      <c r="F31" s="12"/>
      <c r="G31" s="10"/>
      <c r="H31" s="9"/>
    </row>
    <row r="32" spans="2:8" ht="28.5" x14ac:dyDescent="0.45">
      <c r="B32" s="11" t="s">
        <v>44</v>
      </c>
      <c r="C32" s="12"/>
      <c r="D32" s="12"/>
      <c r="E32" s="12" t="s">
        <v>45</v>
      </c>
      <c r="F32" s="12"/>
      <c r="G32" s="12" t="s">
        <v>46</v>
      </c>
      <c r="H32" s="12"/>
    </row>
    <row r="33" spans="2:9" ht="28.5" x14ac:dyDescent="0.45">
      <c r="B33" s="11" t="s">
        <v>47</v>
      </c>
      <c r="C33" s="12"/>
      <c r="D33" s="12"/>
      <c r="E33" s="12" t="s">
        <v>48</v>
      </c>
      <c r="F33" s="12"/>
      <c r="G33" s="12" t="s">
        <v>49</v>
      </c>
      <c r="H33" s="12"/>
    </row>
    <row r="34" spans="2:9" ht="28.5" x14ac:dyDescent="0.45">
      <c r="B34" s="8" t="s">
        <v>50</v>
      </c>
      <c r="C34" s="12"/>
      <c r="D34" s="12"/>
      <c r="E34" s="12" t="s">
        <v>51</v>
      </c>
      <c r="F34" s="13"/>
      <c r="G34" s="12" t="s">
        <v>52</v>
      </c>
      <c r="H34" s="12"/>
    </row>
    <row r="35" spans="2:9" ht="28.5" x14ac:dyDescent="0.45">
      <c r="B35" s="12"/>
      <c r="C35" s="12"/>
      <c r="D35" s="12"/>
      <c r="E35" s="12"/>
      <c r="F35" s="12"/>
      <c r="G35" s="12"/>
      <c r="H35" s="12"/>
    </row>
    <row r="36" spans="2:9" x14ac:dyDescent="0.25">
      <c r="E36" s="16"/>
      <c r="I36" s="1"/>
    </row>
    <row r="37" spans="2:9" x14ac:dyDescent="0.25">
      <c r="E37" s="16"/>
    </row>
    <row r="38" spans="2:9" x14ac:dyDescent="0.25">
      <c r="E38" s="16"/>
    </row>
    <row r="40" spans="2:9" ht="21" x14ac:dyDescent="0.25">
      <c r="B40" s="5"/>
    </row>
    <row r="53" spans="5:5" x14ac:dyDescent="0.25">
      <c r="E53" s="16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408E-E92C-4636-BAD0-B90ECA8D35C1}">
  <dimension ref="B1:H53"/>
  <sheetViews>
    <sheetView zoomScale="40" zoomScaleNormal="40" workbookViewId="0">
      <selection activeCell="E41" sqref="E41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8.5703125" style="30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7" t="s">
        <v>0</v>
      </c>
      <c r="C2" s="47"/>
      <c r="D2" s="47"/>
      <c r="E2" s="47"/>
      <c r="F2" s="47"/>
      <c r="G2" s="47"/>
      <c r="H2" s="47"/>
    </row>
    <row r="3" spans="2:8" x14ac:dyDescent="0.4">
      <c r="B3" s="48" t="s">
        <v>1</v>
      </c>
      <c r="C3" s="47"/>
      <c r="D3" s="47"/>
      <c r="E3" s="47"/>
      <c r="F3" s="47"/>
      <c r="G3" s="47"/>
      <c r="H3" s="47"/>
    </row>
    <row r="4" spans="2:8" x14ac:dyDescent="0.4">
      <c r="B4" s="47" t="s">
        <v>2</v>
      </c>
      <c r="C4" s="47"/>
      <c r="D4" s="47"/>
      <c r="E4" s="47"/>
      <c r="F4" s="47"/>
      <c r="G4" s="47"/>
      <c r="H4" s="47"/>
    </row>
    <row r="5" spans="2:8" ht="28.5" customHeight="1" x14ac:dyDescent="0.4">
      <c r="B5" s="47"/>
      <c r="C5" s="47"/>
      <c r="D5" s="47"/>
      <c r="E5" s="47"/>
      <c r="F5" s="47"/>
      <c r="G5" s="47"/>
      <c r="H5" s="47"/>
    </row>
    <row r="6" spans="2:8" x14ac:dyDescent="0.4">
      <c r="B6" s="49" t="s">
        <v>108</v>
      </c>
      <c r="C6" s="49"/>
      <c r="D6" s="49"/>
      <c r="E6" s="49"/>
      <c r="F6" s="49"/>
      <c r="G6" s="49"/>
      <c r="H6" s="49"/>
    </row>
    <row r="7" spans="2:8" ht="28.5" customHeight="1" x14ac:dyDescent="0.4">
      <c r="B7" s="47" t="s">
        <v>0</v>
      </c>
      <c r="C7" s="47"/>
      <c r="D7" s="47"/>
      <c r="E7" s="47"/>
      <c r="F7" s="47"/>
      <c r="G7" s="47"/>
      <c r="H7" s="47"/>
    </row>
    <row r="8" spans="2:8" ht="21" customHeight="1" x14ac:dyDescent="0.4">
      <c r="B8" s="47"/>
      <c r="C8" s="47"/>
      <c r="D8" s="47"/>
      <c r="E8" s="47"/>
      <c r="F8" s="47"/>
      <c r="G8" s="47"/>
      <c r="H8" s="47"/>
    </row>
    <row r="9" spans="2:8" x14ac:dyDescent="0.4">
      <c r="B9" s="42" t="s">
        <v>4</v>
      </c>
      <c r="C9" s="42"/>
      <c r="D9" s="42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x14ac:dyDescent="0.4">
      <c r="B11" s="32"/>
      <c r="C11" s="32"/>
      <c r="D11" s="32"/>
      <c r="E11" s="32"/>
      <c r="F11" s="32"/>
      <c r="G11" s="32"/>
      <c r="H11" s="32"/>
    </row>
    <row r="12" spans="2:8" ht="35.1" customHeight="1" x14ac:dyDescent="0.4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44681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44681</v>
      </c>
    </row>
    <row r="15" spans="2:8" x14ac:dyDescent="0.4">
      <c r="B15" s="17" t="s">
        <v>59</v>
      </c>
      <c r="C15" s="18">
        <v>44545</v>
      </c>
      <c r="D15" s="19" t="s">
        <v>60</v>
      </c>
      <c r="E15" s="19" t="s">
        <v>61</v>
      </c>
      <c r="F15" s="20">
        <v>37789.5</v>
      </c>
      <c r="G15" s="21" t="s">
        <v>15</v>
      </c>
      <c r="H15" s="18">
        <v>44681</v>
      </c>
    </row>
    <row r="16" spans="2:8" x14ac:dyDescent="0.4">
      <c r="B16" s="17" t="s">
        <v>77</v>
      </c>
      <c r="C16" s="18">
        <v>44637</v>
      </c>
      <c r="D16" s="19" t="s">
        <v>78</v>
      </c>
      <c r="E16" s="19" t="s">
        <v>79</v>
      </c>
      <c r="F16" s="20">
        <v>10152.719999999999</v>
      </c>
      <c r="G16" s="21" t="s">
        <v>15</v>
      </c>
      <c r="H16" s="18">
        <v>44681</v>
      </c>
    </row>
    <row r="17" spans="2:8" x14ac:dyDescent="0.4">
      <c r="B17" s="17" t="s">
        <v>97</v>
      </c>
      <c r="C17" s="18">
        <v>44642</v>
      </c>
      <c r="D17" s="19" t="s">
        <v>84</v>
      </c>
      <c r="E17" s="19" t="s">
        <v>85</v>
      </c>
      <c r="F17" s="20">
        <v>522445</v>
      </c>
      <c r="G17" s="21" t="s">
        <v>15</v>
      </c>
      <c r="H17" s="18">
        <v>44681</v>
      </c>
    </row>
    <row r="18" spans="2:8" ht="52.5" x14ac:dyDescent="0.4">
      <c r="B18" s="17" t="s">
        <v>91</v>
      </c>
      <c r="C18" s="18">
        <v>44650</v>
      </c>
      <c r="D18" s="19" t="s">
        <v>92</v>
      </c>
      <c r="E18" s="19" t="s">
        <v>93</v>
      </c>
      <c r="F18" s="20">
        <v>275752.5</v>
      </c>
      <c r="G18" s="21" t="s">
        <v>15</v>
      </c>
      <c r="H18" s="18">
        <v>44681</v>
      </c>
    </row>
    <row r="19" spans="2:8" x14ac:dyDescent="0.4">
      <c r="B19" s="17" t="s">
        <v>106</v>
      </c>
      <c r="C19" s="38">
        <v>44650</v>
      </c>
      <c r="D19" s="19" t="s">
        <v>107</v>
      </c>
      <c r="E19" s="19" t="s">
        <v>85</v>
      </c>
      <c r="F19" s="20">
        <v>594981</v>
      </c>
      <c r="G19" s="21" t="s">
        <v>15</v>
      </c>
      <c r="H19" s="18">
        <v>44681</v>
      </c>
    </row>
    <row r="20" spans="2:8" x14ac:dyDescent="0.4">
      <c r="B20" s="17" t="s">
        <v>95</v>
      </c>
      <c r="C20" s="18">
        <v>44669</v>
      </c>
      <c r="D20" s="19" t="s">
        <v>35</v>
      </c>
      <c r="E20" s="19" t="s">
        <v>96</v>
      </c>
      <c r="F20" s="20">
        <v>204145.6</v>
      </c>
      <c r="G20" s="21" t="s">
        <v>15</v>
      </c>
      <c r="H20" s="18">
        <v>44681</v>
      </c>
    </row>
    <row r="21" spans="2:8" x14ac:dyDescent="0.4">
      <c r="B21" s="17" t="s">
        <v>103</v>
      </c>
      <c r="C21" s="38">
        <v>44672</v>
      </c>
      <c r="D21" s="19" t="s">
        <v>104</v>
      </c>
      <c r="E21" s="19" t="s">
        <v>105</v>
      </c>
      <c r="F21" s="20">
        <v>11879.36</v>
      </c>
      <c r="G21" s="21" t="s">
        <v>15</v>
      </c>
      <c r="H21" s="18">
        <v>44681</v>
      </c>
    </row>
    <row r="22" spans="2:8" x14ac:dyDescent="0.4">
      <c r="B22" s="17" t="s">
        <v>109</v>
      </c>
      <c r="C22" s="38">
        <v>44673</v>
      </c>
      <c r="D22" s="19" t="s">
        <v>67</v>
      </c>
      <c r="E22" s="19" t="s">
        <v>68</v>
      </c>
      <c r="F22" s="20">
        <v>78648.5</v>
      </c>
      <c r="G22" s="21" t="s">
        <v>15</v>
      </c>
      <c r="H22" s="18">
        <v>44681</v>
      </c>
    </row>
    <row r="23" spans="2:8" x14ac:dyDescent="0.4">
      <c r="B23" s="17" t="s">
        <v>100</v>
      </c>
      <c r="C23" s="38">
        <v>44677</v>
      </c>
      <c r="D23" s="19" t="s">
        <v>101</v>
      </c>
      <c r="E23" s="19" t="s">
        <v>102</v>
      </c>
      <c r="F23" s="20">
        <v>12336</v>
      </c>
      <c r="G23" s="21" t="s">
        <v>15</v>
      </c>
      <c r="H23" s="18">
        <v>44681</v>
      </c>
    </row>
    <row r="24" spans="2:8" x14ac:dyDescent="0.4">
      <c r="B24" s="17" t="s">
        <v>98</v>
      </c>
      <c r="C24" s="18">
        <v>44679</v>
      </c>
      <c r="D24" s="19" t="s">
        <v>26</v>
      </c>
      <c r="E24" s="19" t="s">
        <v>99</v>
      </c>
      <c r="F24" s="20">
        <v>425833.17</v>
      </c>
      <c r="G24" s="21" t="s">
        <v>15</v>
      </c>
      <c r="H24" s="18">
        <v>44681</v>
      </c>
    </row>
    <row r="25" spans="2:8" x14ac:dyDescent="0.4">
      <c r="B25" s="17" t="s">
        <v>31</v>
      </c>
      <c r="C25" s="18">
        <v>44681</v>
      </c>
      <c r="D25" s="19" t="s">
        <v>37</v>
      </c>
      <c r="E25" s="19" t="s">
        <v>38</v>
      </c>
      <c r="F25" s="20">
        <v>3581450</v>
      </c>
      <c r="G25" s="21" t="s">
        <v>15</v>
      </c>
      <c r="H25" s="18">
        <v>44681</v>
      </c>
    </row>
    <row r="26" spans="2:8" x14ac:dyDescent="0.4">
      <c r="B26" s="26"/>
      <c r="C26" s="26"/>
      <c r="D26" s="26"/>
      <c r="E26" s="26" t="s">
        <v>39</v>
      </c>
      <c r="F26" s="24">
        <f>SUBTOTAL(109,Tabla434[MONTO])</f>
        <v>5903391.0099999998</v>
      </c>
      <c r="G26" s="25"/>
      <c r="H26" s="26"/>
    </row>
    <row r="27" spans="2:8" x14ac:dyDescent="0.4">
      <c r="B27" s="29" t="s">
        <v>40</v>
      </c>
      <c r="C27" s="29"/>
      <c r="D27" s="29"/>
      <c r="E27" s="29"/>
      <c r="G27" s="35"/>
      <c r="H27" s="29"/>
    </row>
    <row r="28" spans="2:8" x14ac:dyDescent="0.4">
      <c r="B28" s="29"/>
      <c r="C28" s="29"/>
      <c r="D28" s="29"/>
      <c r="E28" s="29"/>
      <c r="G28" s="35"/>
      <c r="H28" s="29"/>
    </row>
    <row r="29" spans="2:8" x14ac:dyDescent="0.4">
      <c r="B29" s="28" t="s">
        <v>41</v>
      </c>
      <c r="C29" s="29"/>
      <c r="D29" s="29"/>
      <c r="E29" s="28" t="s">
        <v>42</v>
      </c>
      <c r="G29" s="28" t="s">
        <v>43</v>
      </c>
      <c r="H29" s="29"/>
    </row>
    <row r="30" spans="2:8" x14ac:dyDescent="0.4">
      <c r="B30" s="29"/>
      <c r="C30" s="29"/>
      <c r="D30" s="29"/>
      <c r="E30" s="29"/>
      <c r="G30" s="35"/>
      <c r="H30" s="29"/>
    </row>
    <row r="31" spans="2:8" x14ac:dyDescent="0.4">
      <c r="B31" s="29"/>
      <c r="C31" s="29"/>
      <c r="D31" s="29"/>
      <c r="E31" s="29"/>
      <c r="G31" s="35"/>
      <c r="H31" s="29"/>
    </row>
    <row r="32" spans="2:8" x14ac:dyDescent="0.4">
      <c r="B32" s="36" t="s">
        <v>44</v>
      </c>
      <c r="E32" s="30" t="s">
        <v>45</v>
      </c>
      <c r="G32" s="30" t="s">
        <v>46</v>
      </c>
    </row>
    <row r="33" spans="2:7" x14ac:dyDescent="0.4">
      <c r="B33" s="36" t="s">
        <v>47</v>
      </c>
      <c r="E33" s="30" t="s">
        <v>48</v>
      </c>
      <c r="G33" s="30" t="s">
        <v>49</v>
      </c>
    </row>
    <row r="34" spans="2:7" x14ac:dyDescent="0.4">
      <c r="B34" s="28" t="s">
        <v>50</v>
      </c>
      <c r="E34" s="30" t="s">
        <v>51</v>
      </c>
      <c r="F34" s="37"/>
      <c r="G34" s="30" t="s">
        <v>52</v>
      </c>
    </row>
    <row r="36" spans="2:7" x14ac:dyDescent="0.4">
      <c r="E36" s="37"/>
    </row>
    <row r="37" spans="2:7" x14ac:dyDescent="0.4">
      <c r="E37" s="37"/>
    </row>
    <row r="38" spans="2:7" x14ac:dyDescent="0.4">
      <c r="E38" s="37"/>
    </row>
    <row r="40" spans="2:7" x14ac:dyDescent="0.4">
      <c r="B40" s="29"/>
    </row>
    <row r="53" spans="5:5" x14ac:dyDescent="0.4">
      <c r="E53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1D10-D898-4D4E-9000-4ECECD9A4726}">
  <dimension ref="B1:H50"/>
  <sheetViews>
    <sheetView tabSelected="1" zoomScale="40" zoomScaleNormal="40" workbookViewId="0">
      <selection activeCell="E44" sqref="E44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8.5703125" style="30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40"/>
      <c r="C1" s="40"/>
      <c r="D1" s="40"/>
      <c r="E1" s="40"/>
      <c r="F1" s="40"/>
      <c r="G1" s="40"/>
      <c r="H1" s="40"/>
    </row>
    <row r="2" spans="2:8" x14ac:dyDescent="0.4">
      <c r="B2" s="47" t="s">
        <v>0</v>
      </c>
      <c r="C2" s="47"/>
      <c r="D2" s="47"/>
      <c r="E2" s="47"/>
      <c r="F2" s="47"/>
      <c r="G2" s="47"/>
      <c r="H2" s="47"/>
    </row>
    <row r="3" spans="2:8" x14ac:dyDescent="0.4">
      <c r="B3" s="48" t="s">
        <v>1</v>
      </c>
      <c r="C3" s="47"/>
      <c r="D3" s="47"/>
      <c r="E3" s="47"/>
      <c r="F3" s="47"/>
      <c r="G3" s="47"/>
      <c r="H3" s="47"/>
    </row>
    <row r="4" spans="2:8" x14ac:dyDescent="0.4">
      <c r="B4" s="47" t="s">
        <v>2</v>
      </c>
      <c r="C4" s="47"/>
      <c r="D4" s="47"/>
      <c r="E4" s="47"/>
      <c r="F4" s="47"/>
      <c r="G4" s="47"/>
      <c r="H4" s="47"/>
    </row>
    <row r="5" spans="2:8" ht="28.5" customHeight="1" x14ac:dyDescent="0.4">
      <c r="B5" s="47"/>
      <c r="C5" s="47"/>
      <c r="D5" s="47"/>
      <c r="E5" s="47"/>
      <c r="F5" s="47"/>
      <c r="G5" s="47"/>
      <c r="H5" s="47"/>
    </row>
    <row r="6" spans="2:8" x14ac:dyDescent="0.4">
      <c r="B6" s="49" t="s">
        <v>126</v>
      </c>
      <c r="C6" s="49"/>
      <c r="D6" s="49"/>
      <c r="E6" s="49"/>
      <c r="F6" s="49"/>
      <c r="G6" s="49"/>
      <c r="H6" s="49"/>
    </row>
    <row r="7" spans="2:8" ht="28.5" customHeight="1" x14ac:dyDescent="0.4">
      <c r="B7" s="47" t="s">
        <v>0</v>
      </c>
      <c r="C7" s="47"/>
      <c r="D7" s="47"/>
      <c r="E7" s="47"/>
      <c r="F7" s="47"/>
      <c r="G7" s="47"/>
      <c r="H7" s="47"/>
    </row>
    <row r="8" spans="2:8" ht="21" customHeight="1" x14ac:dyDescent="0.4">
      <c r="B8" s="47"/>
      <c r="C8" s="47"/>
      <c r="D8" s="47"/>
      <c r="E8" s="47"/>
      <c r="F8" s="47"/>
      <c r="G8" s="47"/>
      <c r="H8" s="47"/>
    </row>
    <row r="9" spans="2:8" x14ac:dyDescent="0.4">
      <c r="B9" s="42" t="s">
        <v>4</v>
      </c>
      <c r="C9" s="42"/>
      <c r="D9" s="42"/>
      <c r="E9" s="40"/>
      <c r="F9" s="40"/>
      <c r="G9" s="40"/>
      <c r="H9" s="31"/>
    </row>
    <row r="10" spans="2:8" x14ac:dyDescent="0.4">
      <c r="B10" s="40"/>
      <c r="C10" s="40"/>
      <c r="D10" s="40"/>
      <c r="E10" s="40"/>
      <c r="F10" s="40"/>
      <c r="G10" s="40"/>
      <c r="H10" s="40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44712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44712</v>
      </c>
    </row>
    <row r="15" spans="2:8" x14ac:dyDescent="0.4">
      <c r="B15" s="17" t="s">
        <v>77</v>
      </c>
      <c r="C15" s="18">
        <v>44637</v>
      </c>
      <c r="D15" s="19" t="s">
        <v>78</v>
      </c>
      <c r="E15" s="19" t="s">
        <v>79</v>
      </c>
      <c r="F15" s="20">
        <v>10152.719999999999</v>
      </c>
      <c r="G15" s="21" t="s">
        <v>15</v>
      </c>
      <c r="H15" s="18">
        <v>44712</v>
      </c>
    </row>
    <row r="16" spans="2:8" x14ac:dyDescent="0.4">
      <c r="B16" s="17" t="s">
        <v>110</v>
      </c>
      <c r="C16" s="38">
        <v>44696</v>
      </c>
      <c r="D16" s="19" t="s">
        <v>111</v>
      </c>
      <c r="E16" s="19" t="s">
        <v>112</v>
      </c>
      <c r="F16" s="20">
        <v>34456</v>
      </c>
      <c r="G16" s="21" t="s">
        <v>15</v>
      </c>
      <c r="H16" s="18">
        <v>44712</v>
      </c>
    </row>
    <row r="17" spans="2:8" x14ac:dyDescent="0.4">
      <c r="B17" s="17" t="s">
        <v>122</v>
      </c>
      <c r="C17" s="18">
        <v>44700</v>
      </c>
      <c r="D17" s="19" t="s">
        <v>35</v>
      </c>
      <c r="E17" s="19" t="s">
        <v>123</v>
      </c>
      <c r="F17" s="20">
        <v>206141.44</v>
      </c>
      <c r="G17" s="21" t="s">
        <v>15</v>
      </c>
      <c r="H17" s="18">
        <v>44712</v>
      </c>
    </row>
    <row r="18" spans="2:8" x14ac:dyDescent="0.4">
      <c r="B18" s="17" t="s">
        <v>116</v>
      </c>
      <c r="C18" s="38">
        <v>44705</v>
      </c>
      <c r="D18" s="19" t="s">
        <v>117</v>
      </c>
      <c r="E18" s="19" t="s">
        <v>118</v>
      </c>
      <c r="F18" s="20">
        <v>69030</v>
      </c>
      <c r="G18" s="21" t="s">
        <v>15</v>
      </c>
      <c r="H18" s="18">
        <v>44712</v>
      </c>
    </row>
    <row r="19" spans="2:8" x14ac:dyDescent="0.4">
      <c r="B19" s="17" t="s">
        <v>119</v>
      </c>
      <c r="C19" s="38">
        <v>44707</v>
      </c>
      <c r="D19" s="19" t="s">
        <v>120</v>
      </c>
      <c r="E19" s="19" t="s">
        <v>121</v>
      </c>
      <c r="F19" s="20">
        <v>3776</v>
      </c>
      <c r="G19" s="21" t="s">
        <v>15</v>
      </c>
      <c r="H19" s="18">
        <v>44712</v>
      </c>
    </row>
    <row r="20" spans="2:8" x14ac:dyDescent="0.4">
      <c r="B20" s="17" t="s">
        <v>124</v>
      </c>
      <c r="C20" s="18">
        <v>44709</v>
      </c>
      <c r="D20" s="19" t="s">
        <v>26</v>
      </c>
      <c r="E20" s="19" t="s">
        <v>125</v>
      </c>
      <c r="F20" s="20">
        <v>437257.87</v>
      </c>
      <c r="G20" s="21" t="s">
        <v>15</v>
      </c>
      <c r="H20" s="18">
        <v>44712</v>
      </c>
    </row>
    <row r="21" spans="2:8" x14ac:dyDescent="0.4">
      <c r="B21" s="17" t="s">
        <v>113</v>
      </c>
      <c r="C21" s="38">
        <v>44711</v>
      </c>
      <c r="D21" s="19" t="s">
        <v>114</v>
      </c>
      <c r="E21" s="19" t="s">
        <v>115</v>
      </c>
      <c r="F21" s="20">
        <v>98500</v>
      </c>
      <c r="G21" s="21" t="s">
        <v>15</v>
      </c>
      <c r="H21" s="18">
        <v>44712</v>
      </c>
    </row>
    <row r="22" spans="2:8" x14ac:dyDescent="0.4">
      <c r="B22" s="17" t="s">
        <v>31</v>
      </c>
      <c r="C22" s="18">
        <v>44712</v>
      </c>
      <c r="D22" s="19" t="s">
        <v>37</v>
      </c>
      <c r="E22" s="19" t="s">
        <v>38</v>
      </c>
      <c r="F22" s="20">
        <v>1467500</v>
      </c>
      <c r="G22" s="21" t="s">
        <v>15</v>
      </c>
      <c r="H22" s="18">
        <v>44712</v>
      </c>
    </row>
    <row r="23" spans="2:8" x14ac:dyDescent="0.4">
      <c r="B23" s="26"/>
      <c r="C23" s="26"/>
      <c r="D23" s="26"/>
      <c r="E23" s="26" t="s">
        <v>39</v>
      </c>
      <c r="F23" s="24">
        <f>SUBTOTAL(109,Tabla4346[MONTO])</f>
        <v>2474791.69</v>
      </c>
      <c r="G23" s="25"/>
      <c r="H23" s="26"/>
    </row>
    <row r="24" spans="2:8" x14ac:dyDescent="0.4">
      <c r="B24" s="40" t="s">
        <v>40</v>
      </c>
      <c r="C24" s="40"/>
      <c r="D24" s="40"/>
      <c r="E24" s="40"/>
      <c r="G24" s="35"/>
      <c r="H24" s="40"/>
    </row>
    <row r="25" spans="2:8" x14ac:dyDescent="0.4">
      <c r="B25" s="40"/>
      <c r="C25" s="40"/>
      <c r="D25" s="40"/>
      <c r="E25" s="40"/>
      <c r="G25" s="35"/>
      <c r="H25" s="40"/>
    </row>
    <row r="26" spans="2:8" x14ac:dyDescent="0.4">
      <c r="B26" s="39" t="s">
        <v>41</v>
      </c>
      <c r="C26" s="40"/>
      <c r="D26" s="40"/>
      <c r="E26" s="39" t="s">
        <v>42</v>
      </c>
      <c r="G26" s="39" t="s">
        <v>43</v>
      </c>
      <c r="H26" s="40"/>
    </row>
    <row r="27" spans="2:8" x14ac:dyDescent="0.4">
      <c r="B27" s="40"/>
      <c r="C27" s="40"/>
      <c r="D27" s="40"/>
      <c r="E27" s="40"/>
      <c r="G27" s="35"/>
      <c r="H27" s="40"/>
    </row>
    <row r="28" spans="2:8" x14ac:dyDescent="0.4">
      <c r="B28" s="40"/>
      <c r="C28" s="40"/>
      <c r="D28" s="40"/>
      <c r="E28" s="40"/>
      <c r="G28" s="35"/>
      <c r="H28" s="40"/>
    </row>
    <row r="29" spans="2:8" x14ac:dyDescent="0.4">
      <c r="B29" s="36" t="s">
        <v>44</v>
      </c>
      <c r="E29" s="30" t="s">
        <v>45</v>
      </c>
      <c r="G29" s="30" t="s">
        <v>46</v>
      </c>
    </row>
    <row r="30" spans="2:8" x14ac:dyDescent="0.4">
      <c r="B30" s="36" t="s">
        <v>47</v>
      </c>
      <c r="E30" s="30" t="s">
        <v>48</v>
      </c>
      <c r="G30" s="30" t="s">
        <v>49</v>
      </c>
    </row>
    <row r="31" spans="2:8" x14ac:dyDescent="0.4">
      <c r="B31" s="39" t="s">
        <v>50</v>
      </c>
      <c r="E31" s="30" t="s">
        <v>51</v>
      </c>
      <c r="F31" s="37"/>
      <c r="G31" s="30" t="s">
        <v>52</v>
      </c>
    </row>
    <row r="33" spans="2:5" x14ac:dyDescent="0.4">
      <c r="E33" s="37"/>
    </row>
    <row r="34" spans="2:5" x14ac:dyDescent="0.4">
      <c r="E34" s="37"/>
    </row>
    <row r="35" spans="2:5" x14ac:dyDescent="0.4">
      <c r="E35" s="37"/>
    </row>
    <row r="37" spans="2:5" x14ac:dyDescent="0.4">
      <c r="B37" s="40"/>
    </row>
    <row r="50" spans="5:5" x14ac:dyDescent="0.4">
      <c r="E50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17676D-16FE-48FF-A479-C2D8E020D3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90F921-4D06-4C40-BAEB-713D55998501}"/>
</file>

<file path=customXml/itemProps3.xml><?xml version="1.0" encoding="utf-8"?>
<ds:datastoreItem xmlns:ds="http://schemas.openxmlformats.org/officeDocument/2006/customXml" ds:itemID="{8B11BB36-4E46-4291-8904-F9C0164E757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</vt:lpstr>
      <vt:lpstr>FEBRERO</vt:lpstr>
      <vt:lpstr>MARZO</vt:lpstr>
      <vt:lpstr>ABRIL</vt:lpstr>
      <vt:lpstr>MAYO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Valderrama</dc:creator>
  <cp:keywords/>
  <dc:description/>
  <cp:lastModifiedBy>Gabriel Lebrón</cp:lastModifiedBy>
  <cp:revision/>
  <cp:lastPrinted>2022-06-01T14:14:33Z</cp:lastPrinted>
  <dcterms:created xsi:type="dcterms:W3CDTF">2016-07-06T14:28:26Z</dcterms:created>
  <dcterms:modified xsi:type="dcterms:W3CDTF">2022-06-06T13:48:07Z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</Properties>
</file>