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pena\Desktop\"/>
    </mc:Choice>
  </mc:AlternateContent>
  <xr:revisionPtr revIDLastSave="0" documentId="8_{65C35EB7-9831-43DE-9175-76FAE16944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SULTADO" sheetId="1" r:id="rId1"/>
    <sheet name="Hoja1" sheetId="2" r:id="rId2"/>
  </sheets>
  <definedNames>
    <definedName name="query__7" localSheetId="0" hidden="1">RESULTADO!$B$3:$I$233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6" i="2" l="1"/>
  <c r="L283" i="2"/>
  <c r="O250" i="2"/>
  <c r="O251" i="2"/>
  <c r="O257" i="2"/>
  <c r="O258" i="2"/>
  <c r="O259" i="2"/>
  <c r="O260" i="2"/>
  <c r="O248" i="2"/>
  <c r="K22" i="2"/>
  <c r="H263" i="2"/>
  <c r="H255" i="2"/>
  <c r="H250" i="2"/>
  <c r="H238" i="2"/>
  <c r="H219" i="2"/>
  <c r="H212" i="2"/>
  <c r="H211" i="2"/>
  <c r="H209" i="2"/>
  <c r="H84" i="2"/>
  <c r="H55" i="2"/>
  <c r="H48" i="2"/>
  <c r="H47" i="2"/>
  <c r="H46" i="2"/>
  <c r="H40" i="2"/>
  <c r="H31" i="2"/>
  <c r="H22" i="2"/>
  <c r="H18" i="2"/>
  <c r="H7" i="2"/>
  <c r="H232" i="1"/>
  <c r="H23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4" i="1"/>
  <c r="H213" i="2" l="1"/>
  <c r="H49" i="2"/>
  <c r="H234" i="1"/>
  <c r="P255" i="2" l="1"/>
  <c r="O255" i="2"/>
  <c r="P254" i="2"/>
  <c r="O254" i="2"/>
  <c r="O253" i="2"/>
  <c r="P253" i="2"/>
  <c r="O256" i="2"/>
  <c r="P256" i="2"/>
  <c r="P249" i="2"/>
  <c r="O249" i="2"/>
  <c r="P252" i="2"/>
  <c r="O25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<sst xmlns="http://schemas.openxmlformats.org/spreadsheetml/2006/main" count="951" uniqueCount="272">
  <si>
    <t>NO.</t>
  </si>
  <si>
    <t>DESCRIPCION</t>
  </si>
  <si>
    <t>FECHA DE CREACIÒN</t>
  </si>
  <si>
    <t>FECHA DE ADQUISICIÒN</t>
  </si>
  <si>
    <t>CODIGO DE LA FAMILIA</t>
  </si>
  <si>
    <t>EXISTENCIA</t>
  </si>
  <si>
    <t>COSTO</t>
  </si>
  <si>
    <t>TOTAL</t>
  </si>
  <si>
    <t>CUENTA PRESUPUESTARIA</t>
  </si>
  <si>
    <t>BANDEJA ESCRITORIO AHUMADA (Plástica).</t>
  </si>
  <si>
    <t>2.3.9.2.01</t>
  </si>
  <si>
    <t>BANDITAS DE GOMA (GOMITA) Cajas.</t>
  </si>
  <si>
    <t>BORRAS DE LECHE PEQUEÑO</t>
  </si>
  <si>
    <t>2.3.9.2.02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</si>
  <si>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</si>
  <si>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</si>
  <si>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</si>
  <si>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</si>
  <si>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</si>
  <si>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</si>
  <si>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</si>
  <si>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</si>
  <si>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</si>
  <si>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</si>
  <si>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</si>
  <si>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</si>
  <si>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</si>
  <si>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</si>
  <si>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</si>
  <si>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</si>
  <si>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</si>
  <si>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</si>
  <si>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</si>
  <si>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</si>
  <si>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</si>
  <si>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</si>
  <si>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</si>
  <si>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</si>
  <si>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</si>
  <si>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</si>
  <si>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</si>
  <si>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</si>
  <si>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</si>
  <si>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</si>
  <si>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</si>
  <si>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</si>
  <si>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</si>
  <si>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</si>
  <si>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</si>
  <si>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2.3.3.1.01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</si>
  <si>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</si>
  <si>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</si>
  <si>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</si>
  <si>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</si>
  <si>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</si>
  <si>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</si>
  <si>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</si>
  <si>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</si>
  <si>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</si>
  <si>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</si>
  <si>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</si>
  <si>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</si>
  <si>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</si>
  <si>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</si>
  <si>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</si>
  <si>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</si>
  <si>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</si>
  <si>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</si>
  <si>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</si>
  <si>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</si>
  <si>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</si>
  <si>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</si>
  <si>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</si>
  <si>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</si>
  <si>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</si>
  <si>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</si>
  <si>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</si>
  <si>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</si>
  <si>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</si>
  <si>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</si>
  <si>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</si>
  <si>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</si>
  <si>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</si>
  <si>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</si>
  <si>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</si>
  <si>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</si>
  <si>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</si>
  <si>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</si>
  <si>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</si>
  <si>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</si>
  <si>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</si>
  <si>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</si>
  <si>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</si>
  <si>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</si>
  <si>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</si>
  <si>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</si>
  <si>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</si>
  <si>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2.3.9.6.01</t>
  </si>
  <si>
    <t>BATERÍAS DURACELL AA (PILAS)</t>
  </si>
  <si>
    <t>BATERÍAS DURACELL AAA (PILAS)</t>
  </si>
  <si>
    <t>AZÚCAR 5 LIBRAS</t>
  </si>
  <si>
    <t>2.3.1.1.01</t>
  </si>
  <si>
    <t>CAFÉ (UNIDAD)</t>
  </si>
  <si>
    <t>TENEDORES PLÁSTICOS</t>
  </si>
  <si>
    <t>2.3.9.5.01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</si>
  <si>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</si>
  <si>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</si>
  <si>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</si>
  <si>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</si>
  <si>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</si>
  <si>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</si>
  <si>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</si>
  <si>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2.3.7.2.99</t>
  </si>
  <si>
    <t>BRILLO VERDE</t>
  </si>
  <si>
    <t>2.3.9.1.01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</si>
  <si>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</si>
  <si>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</si>
  <si>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</si>
  <si>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</si>
  <si>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</si>
  <si>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</si>
  <si>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</si>
  <si>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</si>
  <si>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2.3.9.9.04</t>
  </si>
  <si>
    <t>JABON DE  MANO</t>
  </si>
  <si>
    <t>JABON LAVA PLATOS</t>
  </si>
  <si>
    <t xml:space="preserve"> LANILLA ROLLO</t>
  </si>
  <si>
    <t>2.3.2.2.01</t>
  </si>
  <si>
    <t xml:space="preserve">LIMPIA CRISTAL </t>
  </si>
  <si>
    <t>SOPORTE LIMPIADOR DE CRISTALES</t>
  </si>
  <si>
    <t>MANITAS LIMPIA (GALON)</t>
  </si>
  <si>
    <t>2.3.7.2.03</t>
  </si>
  <si>
    <t>MANITAS LIMPIA MEDIANA</t>
  </si>
  <si>
    <t>MANITAS LIMPIA PEQUEÑA</t>
  </si>
  <si>
    <t>MASCARA PROTECTORA TRASPARENTE</t>
  </si>
  <si>
    <t>2.3.9.3.01</t>
  </si>
  <si>
    <t>MASCARILLAS QUIRURGICAS PAQUETES.</t>
  </si>
  <si>
    <t>PALAS PARA BASURA</t>
  </si>
  <si>
    <t>PAPEL DE BAÑO JUMBO (UNIDAD)</t>
  </si>
  <si>
    <t>2.3.3.2.01</t>
  </si>
  <si>
    <t>PAPEL TOALLA</t>
  </si>
  <si>
    <t xml:space="preserve"> SERVILLETAS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</si>
  <si>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</si>
  <si>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</si>
  <si>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</si>
  <si>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</si>
  <si>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</si>
  <si>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</si>
  <si>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</si>
  <si>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</si>
  <si>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</si>
  <si>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</si>
  <si>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</si>
  <si>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</si>
  <si>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</si>
  <si>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2.3.9.8.02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</si>
  <si>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</si>
  <si>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</si>
  <si>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</si>
  <si>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</si>
  <si>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</si>
  <si>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</si>
  <si>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</si>
  <si>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</si>
  <si>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</si>
  <si>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</si>
  <si>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</si>
  <si>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</si>
  <si>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</si>
  <si>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</si>
  <si>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</si>
  <si>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</si>
  <si>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</si>
  <si>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</si>
  <si>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</si>
  <si>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</si>
  <si>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LANILLA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</si>
  <si>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</si>
  <si>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</si>
  <si>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</si>
  <si>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</si>
  <si>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</si>
  <si>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</si>
  <si>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</si>
  <si>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</si>
  <si>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</si>
  <si>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</si>
  <si>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</si>
  <si>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</si>
  <si>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</si>
  <si>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</si>
  <si>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</si>
  <si>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</si>
  <si>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</si>
  <si>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</si>
  <si>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</si>
  <si>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(BOTELLITAS POR UNIDADES)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</si>
  <si>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</si>
  <si>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</si>
  <si>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</si>
  <si>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</si>
  <si>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</si>
  <si>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>2.2.2.2.01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</si>
  <si>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</si>
  <si>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</si>
  <si>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</si>
  <si>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</si>
  <si>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</si>
  <si>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</si>
  <si>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</si>
  <si>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</si>
  <si>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</si>
  <si>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</si>
  <si>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</si>
  <si>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</si>
  <si>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</si>
  <si>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</si>
  <si>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</si>
  <si>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</si>
  <si>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</si>
  <si>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</si>
  <si>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</si>
  <si>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</si>
  <si>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</si>
  <si>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</si>
  <si>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</si>
  <si>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</si>
  <si>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</si>
  <si>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</si>
  <si>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</si>
  <si>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</si>
  <si>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CARPETA 4 PULG CON TORNILLO</t>
  </si>
  <si>
    <t>POST IT 3X3 (INAP)</t>
  </si>
  <si>
    <t>PIN INAP DORADO (USO DIRECCION)</t>
  </si>
  <si>
    <t>PIN INAP ESTUCHE (USO DIRECCION)</t>
  </si>
  <si>
    <t>AZUCAR DE DIETA SPLENDA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</si>
  <si>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</si>
  <si>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</si>
  <si>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</si>
  <si>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</si>
  <si>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</si>
  <si>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</si>
  <si>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</si>
  <si>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MATERIAL DE IMPRESION</t>
  </si>
  <si>
    <t>Toner 054</t>
  </si>
  <si>
    <t>Sobres de carta blanco 9 1/2 x 4</t>
  </si>
  <si>
    <t>PROTECTOR DE CARNET</t>
  </si>
  <si>
    <t>VASO PLASTICO NO. 5 PAQ 50/1</t>
  </si>
  <si>
    <t>AZÚCAR CREMA, FUNDA 10 lbs</t>
  </si>
  <si>
    <t>TONER HP 89A</t>
  </si>
  <si>
    <t xml:space="preserve">TOTAL GENERAL </t>
  </si>
  <si>
    <t xml:space="preserve">Realizado por </t>
  </si>
  <si>
    <t xml:space="preserve">Revisado por </t>
  </si>
  <si>
    <t xml:space="preserve">Verificado por </t>
  </si>
  <si>
    <t xml:space="preserve">Aprobado Por </t>
  </si>
  <si>
    <t>Halinson De La Cruz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</si>
  <si>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</si>
  <si>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</si>
  <si>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</si>
  <si>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</si>
  <si>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</si>
  <si>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</si>
  <si>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t>BATERIAS RECARGABLE AA, 1300 mAh</t>
  </si>
  <si>
    <t>BATERIAS RECARGABLE AAA, 600 mAh</t>
  </si>
  <si>
    <t>Victor Morillo</t>
  </si>
  <si>
    <t xml:space="preserve">SOBRE DE TE CALIENTES </t>
  </si>
  <si>
    <t>LIBRO RECORD 500 PAGINAS</t>
  </si>
  <si>
    <r>
      <t xml:space="preserve">	</t>
    </r>
    <r>
      <rPr>
        <b/>
        <sz val="14"/>
        <color theme="1"/>
        <rFont val="Segoe UI"/>
        <family val="2"/>
      </rPr>
      <t xml:space="p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   </rPr>
      <t xml:space="preserve">				
			</t>
    </r>
  </si>
  <si>
    <t>2.3.9.9.01</t>
  </si>
  <si>
    <t>COMPRA/DONACION</t>
  </si>
  <si>
    <t>COMPRA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</si>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</sst>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  <font>
      <sz val="11"/>
      <color theme="1" tint="4.9989318521683403E-2"/>
      <name val="Segoe U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7" fillId="0" borderId="0" applyFont="0" applyFill="0" applyBorder="0" applyAlignment="0" applyProtection="0"/>
    <xf numFmtId="0" fontId="27" fillId="0" borderId="0"/>
  </cellStyleXfs>
  <cellXfs count="46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0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8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9"/>
    </xf>
    <xf numFmtId="0" fontId="18" fillId="0" borderId="0" xfId="0" applyFont="1" applyAlignment="1">
      <alignment horizontal="center" wrapText="1"/>
    </xf>
    <xf numFmtId="0" fontId="13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12" xfId="0" applyNumberFormat="1" applyFont="1" applyBorder="1"/>
    <xf numFmtId="14" fontId="22" fillId="0" borderId="12" xfId="0" applyNumberFormat="1" applyFont="1" applyBorder="1"/>
    <xf numFmtId="0" fontId="22" fillId="0" borderId="12" xfId="0" applyFont="1" applyBorder="1"/>
    <xf numFmtId="4" fontId="22" fillId="0" borderId="12" xfId="0" applyNumberFormat="1" applyFont="1" applyBorder="1"/>
    <xf numFmtId="164" fontId="22" fillId="0" borderId="12" xfId="1" applyFont="1" applyBorder="1"/>
    <xf numFmtId="4" fontId="25" fillId="35" borderId="12" xfId="0" applyNumberFormat="1" applyFont="1" applyFill="1" applyBorder="1"/>
    <xf numFmtId="49" fontId="22" fillId="0" borderId="13" xfId="0" applyNumberFormat="1" applyFont="1" applyBorder="1"/>
    <xf numFmtId="14" fontId="22" fillId="0" borderId="13" xfId="0" applyNumberFormat="1" applyFont="1" applyBorder="1"/>
    <xf numFmtId="0" fontId="22" fillId="0" borderId="13" xfId="0" applyFont="1" applyBorder="1"/>
    <xf numFmtId="4" fontId="22" fillId="0" borderId="13" xfId="0" applyNumberFormat="1" applyFont="1" applyBorder="1"/>
    <xf numFmtId="164" fontId="22" fillId="0" borderId="13" xfId="1" applyFont="1" applyBorder="1"/>
    <xf numFmtId="0" fontId="0" fillId="34" borderId="12" xfId="0" applyFill="1" applyBorder="1"/>
    <xf numFmtId="0" fontId="0" fillId="0" borderId="0" xfId="0" applyAlignment="1">
      <alignment horizontal="center" vertical="center" wrapText="1"/>
    </xf>
    <xf numFmtId="0" fontId="24" fillId="34" borderId="12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164" fontId="24" fillId="34" borderId="12" xfId="1" applyFont="1" applyFill="1" applyBorder="1" applyAlignment="1">
      <alignment horizontal="center"/>
    </xf>
    <xf numFmtId="164" fontId="22" fillId="0" borderId="12" xfId="1" applyFont="1" applyBorder="1" applyAlignment="1">
      <alignment horizontal="left"/>
    </xf>
    <xf numFmtId="164" fontId="24" fillId="34" borderId="12" xfId="1" applyFont="1" applyFill="1" applyBorder="1" applyAlignment="1"/>
    <xf numFmtId="164" fontId="22" fillId="36" borderId="12" xfId="1" applyNumberFormat="1" applyFont="1" applyFill="1" applyBorder="1"/>
    <xf numFmtId="49" fontId="22" fillId="36" borderId="12" xfId="0" applyNumberFormat="1" applyFont="1" applyFill="1" applyBorder="1"/>
    <xf numFmtId="164" fontId="22" fillId="0" borderId="12" xfId="1" applyNumberFormat="1" applyFont="1" applyBorder="1"/>
    <xf numFmtId="164" fontId="0" fillId="0" borderId="0" xfId="0" applyNumberFormat="1"/>
    <xf numFmtId="164" fontId="16" fillId="0" borderId="0" xfId="0" applyNumberFormat="1" applyFont="1"/>
    <xf numFmtId="164" fontId="22" fillId="0" borderId="14" xfId="1" applyNumberFormat="1" applyFont="1" applyBorder="1"/>
    <xf numFmtId="49" fontId="22" fillId="0" borderId="14" xfId="0" applyNumberFormat="1" applyFont="1" applyBorder="1"/>
    <xf numFmtId="164" fontId="16" fillId="37" borderId="0" xfId="0" applyNumberFormat="1" applyFont="1" applyFill="1"/>
    <xf numFmtId="43" fontId="28" fillId="0" borderId="12" xfId="43" applyFont="1" applyBorder="1" applyAlignment="1" applyProtection="1">
      <alignment wrapText="1"/>
      <protection locked="0"/>
    </xf>
    <xf numFmtId="164" fontId="29" fillId="38" borderId="12" xfId="1" applyFont="1" applyFill="1" applyBorder="1" applyProtection="1">
      <protection locked="0"/>
    </xf>
    <xf numFmtId="4" fontId="29" fillId="38" borderId="12" xfId="44" applyNumberFormat="1" applyFont="1" applyFill="1" applyBorder="1" applyProtection="1">
      <protection locked="0"/>
    </xf>
    <xf numFmtId="164" fontId="0" fillId="39" borderId="0" xfId="1" applyFont="1" applyFill="1"/>
    <xf numFmtId="43" fontId="0" fillId="0" borderId="0" xfId="0" applyNumberFormat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DA441382-1B4A-4377-89E9-96601A45F9C4}"/>
    <cellStyle name="Neutral" xfId="9" builtinId="28" customBuiltin="1"/>
    <cellStyle name="Normal" xfId="0" builtinId="0"/>
    <cellStyle name="Normal 2" xfId="44" xr:uid="{4DF924FF-D6CF-432B-9C5A-70D6E6CB4E4F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7</xdr:row>
      <xdr:rowOff>95250</xdr:rowOff>
    </xdr:from>
    <xdr:to>
      <xdr:col>15</xdr:col>
      <xdr:colOff>438150</xdr:colOff>
      <xdr:row>233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219075</xdr:colOff>
      <xdr:row>10</xdr:row>
      <xdr:rowOff>9525</xdr:rowOff>
    </xdr:from>
    <xdr:to>
      <xdr:col>16</xdr:col>
      <xdr:colOff>0</xdr:colOff>
      <xdr:row>150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5078075" y="2295525"/>
          <a:ext cx="13049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</xdr:colOff>
      <xdr:row>3</xdr:row>
      <xdr:rowOff>0</xdr:rowOff>
    </xdr:from>
    <xdr:to>
      <xdr:col>14</xdr:col>
      <xdr:colOff>247651</xdr:colOff>
      <xdr:row>151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237</xdr:row>
      <xdr:rowOff>161925</xdr:rowOff>
    </xdr:from>
    <xdr:to>
      <xdr:col>2</xdr:col>
      <xdr:colOff>57150</xdr:colOff>
      <xdr:row>237</xdr:row>
      <xdr:rowOff>171450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 flipV="1">
          <a:off x="523875" y="51482625"/>
          <a:ext cx="4029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238</xdr:row>
      <xdr:rowOff>9525</xdr:rowOff>
    </xdr:from>
    <xdr:to>
      <xdr:col>2</xdr:col>
      <xdr:colOff>2019300</xdr:colOff>
      <xdr:row>238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4800600" y="51520725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237</xdr:row>
      <xdr:rowOff>180975</xdr:rowOff>
    </xdr:from>
    <xdr:to>
      <xdr:col>4</xdr:col>
      <xdr:colOff>104775</xdr:colOff>
      <xdr:row>237</xdr:row>
      <xdr:rowOff>180975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238</xdr:row>
      <xdr:rowOff>0</xdr:rowOff>
    </xdr:from>
    <xdr:to>
      <xdr:col>4</xdr:col>
      <xdr:colOff>57150</xdr:colOff>
      <xdr:row>238</xdr:row>
      <xdr:rowOff>9525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4D81C8C-5C7F-4760-99DB-9EC1BEFFDA01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1276350</xdr:colOff>
      <xdr:row>237</xdr:row>
      <xdr:rowOff>180975</xdr:rowOff>
    </xdr:from>
    <xdr:to>
      <xdr:col>6</xdr:col>
      <xdr:colOff>476250</xdr:colOff>
      <xdr:row>238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7915275" y="4972050"/>
          <a:ext cx="19145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257175</xdr:colOff>
      <xdr:row>0</xdr:row>
      <xdr:rowOff>66675</xdr:rowOff>
    </xdr:from>
    <xdr:to>
      <xdr:col>1</xdr:col>
      <xdr:colOff>3895725</xdr:colOff>
      <xdr:row>1</xdr:row>
      <xdr:rowOff>1447153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9F8742F-43E1-4B7C-B5A5-32941C3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675"/>
          <a:ext cx="3638550" cy="157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1" unboundColumnsRight="1">
    <queryTableFields count="9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5" name="EXISTENCIA" tableColumnId="5"/>
      <queryTableField id="8" name="COSTO" tableColumnId="8"/>
      <queryTableField id="15" dataBound="0" tableColumnId="15"/>
      <queryTableField id="12" name="CUENTAPRESUPUESTARIA" tableColumnId="12"/>
      <queryTableField id="20" dataBound="0" tableColumnId="1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3:J233" tableType="queryTable" totalsRowShown="0" headerRowDxfId="10" dataDxfId="9">
  <autoFilter ref="B3:J233" xr:uid="{00000000-000C-0000-FFFF-FFFF00000000}">
    <filterColumn colId="7">
      <filters>
        <filter val="2.3.9.9.04"/>
      </filters>
    </filterColumn>
    <filterColumn colId="8">
      <filters>
        <filter val="COMPRA"/>
      </filters>
    </filterColumn>
  </autoFilter>
  <tableColumns count="9">
    <tableColumn id="2" xr3:uid="{00000000-0010-0000-0000-000002000000}" uniqueName="DESCRIPCION_x005f_x0020_PRODUCTO" name="DESCRIPCION" queryTableFieldId="2" dataDxfId="8"/>
    <tableColumn id="19" xr3:uid="{00000000-0010-0000-0000-000013000000}" uniqueName="19" name="FECHA DE CREACIÒN" queryTableFieldId="19" dataDxfId="7"/>
    <tableColumn id="18" xr3:uid="{00000000-0010-0000-0000-000012000000}" uniqueName="18" name="FECHA DE ADQUISICIÒN" queryTableFieldId="18" dataDxfId="6"/>
    <tableColumn id="3" xr3:uid="{00000000-0010-0000-0000-000003000000}" uniqueName="CODIGO_x005f_x0020_DE_x005f_x0020_LA_x005f_x0020_F" name="CODIGO DE LA FAMILIA" queryTableFieldId="3" dataDxfId="5"/>
    <tableColumn id="5" xr3:uid="{00000000-0010-0000-0000-000005000000}" uniqueName="EXISTENCIA" name="EXISTENCIA" queryTableFieldId="5" dataDxfId="4"/>
    <tableColumn id="8" xr3:uid="{00000000-0010-0000-0000-000008000000}" uniqueName="COSTO" name="COSTO" queryTableFieldId="8" dataDxfId="3"/>
    <tableColumn id="15" xr3:uid="{00000000-0010-0000-0000-00000F000000}" uniqueName="15" name="TOTAL" queryTableFieldId="15" dataDxfId="2" dataCellStyle="Millares">
      <calculatedColumnFormula>Tabla_query__7[[#This Row],[EXISTENCIA]]*Tabla_query__7[[#This Row],[COSTO]]</calculatedColumnFormula>
    </tableColumn>
    <tableColumn id="12" xr3:uid="{00000000-0010-0000-0000-00000C000000}" uniqueName="CUENTAPRESUPUESTARIA" name="CUENTA PRESUPUESTARIA" queryTableFieldId="12" dataDxfId="1"/>
    <tableColumn id="1" xr3:uid="{22721420-DC4C-408E-8400-DBE8A5F78516}" uniqueName="1" name="COMPRA/DONACION" queryTableFieldId="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1"/>
  <sheetViews>
    <sheetView tabSelected="1" topLeftCell="A2" workbookViewId="0">
      <selection activeCell="H109" sqref="H109:I152"/>
    </sheetView>
  </sheetViews>
  <sheetFormatPr baseColWidth="10" defaultColWidth="11.42578125" defaultRowHeight="15" x14ac:dyDescent="0.25"/>
  <cols>
    <col min="1" max="1" width="4.42578125" style="1" bestFit="1" customWidth="1"/>
    <col min="2" max="2" width="73.7109375" customWidth="1"/>
    <col min="3" max="3" width="18.42578125" customWidth="1"/>
    <col min="4" max="4" width="21.140625" customWidth="1"/>
    <col min="5" max="5" width="0.85546875" customWidth="1"/>
    <col min="6" max="6" width="11.28515625" customWidth="1"/>
    <col min="7" max="7" width="12.5703125" customWidth="1"/>
    <col min="8" max="8" width="14" customWidth="1"/>
    <col min="9" max="9" width="17" customWidth="1"/>
    <col min="10" max="10" width="12" customWidth="1"/>
  </cols>
  <sheetData>
    <row r="2" spans="1:10" ht="123" customHeight="1" x14ac:dyDescent="0.3">
      <c r="A2" s="28"/>
      <c r="B2" s="28"/>
      <c r="C2" s="29" t="s">
        <v>267</v>
      </c>
      <c r="D2" s="29"/>
      <c r="E2" s="29"/>
      <c r="F2" s="29"/>
      <c r="G2" s="29"/>
      <c r="H2" s="29"/>
      <c r="I2" s="29"/>
    </row>
    <row r="3" spans="1:10" s="13" customFormat="1" ht="41.25" customHeight="1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26" t="s">
        <v>8</v>
      </c>
      <c r="J3" s="13" t="s">
        <v>269</v>
      </c>
    </row>
    <row r="4" spans="1:10" ht="16.5" hidden="1" x14ac:dyDescent="0.3">
      <c r="A4" s="1">
        <v>1</v>
      </c>
      <c r="B4" s="14" t="s">
        <v>9</v>
      </c>
      <c r="C4" s="15">
        <v>44553</v>
      </c>
      <c r="D4" s="15">
        <v>44553</v>
      </c>
      <c r="E4" s="16">
        <v>44121706</v>
      </c>
      <c r="F4" s="17">
        <v>3</v>
      </c>
      <c r="G4" s="16">
        <v>328</v>
      </c>
      <c r="H4" s="18">
        <f>Tabla_query__7[[#This Row],[EXISTENCIA]]*Tabla_query__7[[#This Row],[COSTO]]</f>
        <v>984</v>
      </c>
      <c r="I4" s="14" t="s">
        <v>10</v>
      </c>
      <c r="J4" s="16" t="s">
        <v>270</v>
      </c>
    </row>
    <row r="5" spans="1:10" ht="16.5" hidden="1" x14ac:dyDescent="0.3">
      <c r="A5" s="1">
        <v>2</v>
      </c>
      <c r="B5" s="14" t="s">
        <v>11</v>
      </c>
      <c r="C5" s="15">
        <v>44733</v>
      </c>
      <c r="D5" s="15">
        <v>44733</v>
      </c>
      <c r="E5" s="16">
        <v>44121804</v>
      </c>
      <c r="F5" s="17">
        <v>0</v>
      </c>
      <c r="G5" s="16">
        <v>40</v>
      </c>
      <c r="H5" s="18">
        <f>Tabla_query__7[[#This Row],[EXISTENCIA]]*Tabla_query__7[[#This Row],[COSTO]]</f>
        <v>0</v>
      </c>
      <c r="I5" s="14" t="s">
        <v>10</v>
      </c>
      <c r="J5" s="16" t="s">
        <v>270</v>
      </c>
    </row>
    <row r="6" spans="1:10" ht="16.5" hidden="1" x14ac:dyDescent="0.3">
      <c r="A6" s="1">
        <v>3</v>
      </c>
      <c r="B6" s="14" t="s">
        <v>12</v>
      </c>
      <c r="C6" s="15">
        <v>44553</v>
      </c>
      <c r="D6" s="15">
        <v>44553</v>
      </c>
      <c r="E6" s="16">
        <v>4412180400</v>
      </c>
      <c r="F6" s="17">
        <v>88</v>
      </c>
      <c r="G6" s="16">
        <v>10</v>
      </c>
      <c r="H6" s="18">
        <f>Tabla_query__7[[#This Row],[EXISTENCIA]]*Tabla_query__7[[#This Row],[COSTO]]</f>
        <v>880</v>
      </c>
      <c r="I6" s="14" t="s">
        <v>13</v>
      </c>
      <c r="J6" s="16" t="s">
        <v>270</v>
      </c>
    </row>
    <row r="7" spans="1:10" ht="16.5" hidden="1" x14ac:dyDescent="0.3">
      <c r="A7" s="1">
        <v>4</v>
      </c>
      <c r="B7" s="14" t="s">
        <v>14</v>
      </c>
      <c r="C7" s="15">
        <v>44734</v>
      </c>
      <c r="D7" s="15">
        <v>44734</v>
      </c>
      <c r="E7" s="16">
        <v>44121804</v>
      </c>
      <c r="F7" s="17">
        <v>20</v>
      </c>
      <c r="G7" s="16">
        <v>72</v>
      </c>
      <c r="H7" s="18">
        <f>Tabla_query__7[[#This Row],[EXISTENCIA]]*Tabla_query__7[[#This Row],[COSTO]]</f>
        <v>1440</v>
      </c>
      <c r="I7" s="14" t="s">
        <v>13</v>
      </c>
      <c r="J7" s="16" t="s">
        <v>270</v>
      </c>
    </row>
    <row r="8" spans="1:10" ht="16.5" hidden="1" x14ac:dyDescent="0.3">
      <c r="A8" s="1">
        <v>5</v>
      </c>
      <c r="B8" s="14" t="s">
        <v>15</v>
      </c>
      <c r="C8" s="15">
        <v>44733</v>
      </c>
      <c r="D8" s="15">
        <v>44733</v>
      </c>
      <c r="E8" s="16">
        <v>44121706</v>
      </c>
      <c r="F8" s="17">
        <v>133</v>
      </c>
      <c r="G8" s="16">
        <v>190</v>
      </c>
      <c r="H8" s="18">
        <f>Tabla_query__7[[#This Row],[EXISTENCIA]]*Tabla_query__7[[#This Row],[COSTO]]</f>
        <v>25270</v>
      </c>
      <c r="I8" s="14" t="s">
        <v>10</v>
      </c>
      <c r="J8" s="16" t="s">
        <v>270</v>
      </c>
    </row>
    <row r="9" spans="1:10" ht="16.5" hidden="1" x14ac:dyDescent="0.3">
      <c r="A9" s="1">
        <v>6</v>
      </c>
      <c r="B9" s="14" t="s">
        <v>16</v>
      </c>
      <c r="C9" s="15">
        <v>44552</v>
      </c>
      <c r="D9" s="15">
        <v>44552</v>
      </c>
      <c r="E9" s="16">
        <v>44122003</v>
      </c>
      <c r="F9" s="17">
        <v>188</v>
      </c>
      <c r="G9" s="16">
        <v>220</v>
      </c>
      <c r="H9" s="18">
        <f>Tabla_query__7[[#This Row],[EXISTENCIA]]*Tabla_query__7[[#This Row],[COSTO]]</f>
        <v>41360</v>
      </c>
      <c r="I9" s="14" t="s">
        <v>10</v>
      </c>
      <c r="J9" s="16" t="s">
        <v>270</v>
      </c>
    </row>
    <row r="10" spans="1:10" ht="16.5" hidden="1" x14ac:dyDescent="0.3">
      <c r="A10" s="1">
        <v>7</v>
      </c>
      <c r="B10" s="14" t="s">
        <v>17</v>
      </c>
      <c r="C10" s="15">
        <v>44739</v>
      </c>
      <c r="D10" s="15">
        <v>44739</v>
      </c>
      <c r="E10" s="16">
        <v>44121706</v>
      </c>
      <c r="F10" s="17">
        <v>30</v>
      </c>
      <c r="G10" s="16">
        <v>300</v>
      </c>
      <c r="H10" s="18">
        <f>Tabla_query__7[[#This Row],[EXISTENCIA]]*Tabla_query__7[[#This Row],[COSTO]]</f>
        <v>9000</v>
      </c>
      <c r="I10" s="14" t="s">
        <v>10</v>
      </c>
      <c r="J10" s="16" t="s">
        <v>270</v>
      </c>
    </row>
    <row r="11" spans="1:10" ht="16.5" hidden="1" x14ac:dyDescent="0.3">
      <c r="A11" s="1">
        <v>8</v>
      </c>
      <c r="B11" s="14" t="s">
        <v>18</v>
      </c>
      <c r="C11" s="15">
        <v>44739</v>
      </c>
      <c r="D11" s="15">
        <v>44739</v>
      </c>
      <c r="E11" s="16">
        <v>44122106</v>
      </c>
      <c r="F11" s="17">
        <v>1</v>
      </c>
      <c r="G11" s="16">
        <v>50</v>
      </c>
      <c r="H11" s="18">
        <f>Tabla_query__7[[#This Row],[EXISTENCIA]]*Tabla_query__7[[#This Row],[COSTO]]</f>
        <v>50</v>
      </c>
      <c r="I11" s="14" t="s">
        <v>10</v>
      </c>
      <c r="J11" s="16" t="s">
        <v>270</v>
      </c>
    </row>
    <row r="12" spans="1:10" ht="16.5" hidden="1" x14ac:dyDescent="0.3">
      <c r="A12" s="1">
        <v>9</v>
      </c>
      <c r="B12" s="14" t="s">
        <v>19</v>
      </c>
      <c r="C12" s="15">
        <v>44628</v>
      </c>
      <c r="D12" s="15">
        <v>44628</v>
      </c>
      <c r="E12" s="16">
        <v>44122003</v>
      </c>
      <c r="F12" s="17">
        <v>7</v>
      </c>
      <c r="G12" s="16">
        <v>80</v>
      </c>
      <c r="H12" s="18">
        <f>Tabla_query__7[[#This Row],[EXISTENCIA]]*Tabla_query__7[[#This Row],[COSTO]]</f>
        <v>560</v>
      </c>
      <c r="I12" s="14" t="s">
        <v>10</v>
      </c>
      <c r="J12" s="16" t="s">
        <v>270</v>
      </c>
    </row>
    <row r="13" spans="1:10" ht="16.5" hidden="1" x14ac:dyDescent="0.3">
      <c r="A13" s="1">
        <v>10</v>
      </c>
      <c r="B13" s="14" t="s">
        <v>20</v>
      </c>
      <c r="C13" s="15">
        <v>44553</v>
      </c>
      <c r="D13" s="15">
        <v>44553</v>
      </c>
      <c r="E13" s="16">
        <v>44122003</v>
      </c>
      <c r="F13" s="17">
        <v>0</v>
      </c>
      <c r="G13" s="16"/>
      <c r="H13" s="18">
        <f>Tabla_query__7[[#This Row],[EXISTENCIA]]*Tabla_query__7[[#This Row],[COSTO]]</f>
        <v>0</v>
      </c>
      <c r="I13" s="14" t="s">
        <v>10</v>
      </c>
      <c r="J13" s="16" t="s">
        <v>270</v>
      </c>
    </row>
    <row r="14" spans="1:10" ht="16.5" hidden="1" x14ac:dyDescent="0.3">
      <c r="A14" s="1">
        <v>11</v>
      </c>
      <c r="B14" s="14" t="s">
        <v>21</v>
      </c>
      <c r="C14" s="15">
        <v>44553</v>
      </c>
      <c r="D14" s="15">
        <v>44553</v>
      </c>
      <c r="E14" s="16">
        <v>44122016</v>
      </c>
      <c r="F14" s="17">
        <v>0</v>
      </c>
      <c r="G14" s="16">
        <v>15</v>
      </c>
      <c r="H14" s="18">
        <f>Tabla_query__7[[#This Row],[EXISTENCIA]]*Tabla_query__7[[#This Row],[COSTO]]</f>
        <v>0</v>
      </c>
      <c r="I14" s="14" t="s">
        <v>10</v>
      </c>
      <c r="J14" s="16" t="s">
        <v>270</v>
      </c>
    </row>
    <row r="15" spans="1:10" ht="16.5" hidden="1" x14ac:dyDescent="0.3">
      <c r="A15" s="1">
        <v>12</v>
      </c>
      <c r="B15" s="14" t="s">
        <v>22</v>
      </c>
      <c r="C15" s="15">
        <v>44553</v>
      </c>
      <c r="D15" s="15">
        <v>44553</v>
      </c>
      <c r="E15" s="16">
        <v>44122016</v>
      </c>
      <c r="F15" s="17">
        <v>135</v>
      </c>
      <c r="G15" s="16">
        <v>70</v>
      </c>
      <c r="H15" s="18">
        <f>Tabla_query__7[[#This Row],[EXISTENCIA]]*Tabla_query__7[[#This Row],[COSTO]]</f>
        <v>9450</v>
      </c>
      <c r="I15" s="14" t="s">
        <v>10</v>
      </c>
      <c r="J15" s="16" t="s">
        <v>270</v>
      </c>
    </row>
    <row r="16" spans="1:10" ht="16.5" hidden="1" x14ac:dyDescent="0.3">
      <c r="A16" s="1">
        <v>13</v>
      </c>
      <c r="B16" s="14" t="s">
        <v>23</v>
      </c>
      <c r="C16" s="15">
        <v>44739</v>
      </c>
      <c r="D16" s="15">
        <v>44739</v>
      </c>
      <c r="E16" s="16">
        <v>44122016</v>
      </c>
      <c r="F16" s="17">
        <v>75</v>
      </c>
      <c r="G16" s="16">
        <v>50</v>
      </c>
      <c r="H16" s="18">
        <f>Tabla_query__7[[#This Row],[EXISTENCIA]]*Tabla_query__7[[#This Row],[COSTO]]</f>
        <v>3750</v>
      </c>
      <c r="I16" s="14" t="s">
        <v>10</v>
      </c>
      <c r="J16" s="16" t="s">
        <v>270</v>
      </c>
    </row>
    <row r="17" spans="1:10" ht="16.5" hidden="1" x14ac:dyDescent="0.3">
      <c r="A17" s="1">
        <v>14</v>
      </c>
      <c r="B17" s="14" t="s">
        <v>24</v>
      </c>
      <c r="C17" s="15">
        <v>44739</v>
      </c>
      <c r="D17" s="15">
        <v>44739</v>
      </c>
      <c r="E17" s="16">
        <v>44122016</v>
      </c>
      <c r="F17" s="17">
        <v>42</v>
      </c>
      <c r="G17" s="16">
        <v>25</v>
      </c>
      <c r="H17" s="18">
        <f>Tabla_query__7[[#This Row],[EXISTENCIA]]*Tabla_query__7[[#This Row],[COSTO]]</f>
        <v>1050</v>
      </c>
      <c r="I17" s="14" t="s">
        <v>10</v>
      </c>
      <c r="J17" s="16" t="s">
        <v>270</v>
      </c>
    </row>
    <row r="18" spans="1:10" ht="16.5" hidden="1" x14ac:dyDescent="0.3">
      <c r="A18" s="1">
        <v>15</v>
      </c>
      <c r="B18" s="14" t="s">
        <v>25</v>
      </c>
      <c r="C18" s="15">
        <v>44739</v>
      </c>
      <c r="D18" s="15">
        <v>44739</v>
      </c>
      <c r="E18" s="16">
        <v>44103105</v>
      </c>
      <c r="F18" s="17">
        <v>0</v>
      </c>
      <c r="G18" s="16"/>
      <c r="H18" s="18">
        <f>Tabla_query__7[[#This Row],[EXISTENCIA]]*Tabla_query__7[[#This Row],[COSTO]]</f>
        <v>0</v>
      </c>
      <c r="I18" s="14" t="s">
        <v>10</v>
      </c>
      <c r="J18" s="16" t="s">
        <v>270</v>
      </c>
    </row>
    <row r="19" spans="1:10" ht="16.5" hidden="1" x14ac:dyDescent="0.3">
      <c r="A19" s="1">
        <v>16</v>
      </c>
      <c r="B19" s="14" t="s">
        <v>26</v>
      </c>
      <c r="C19" s="15">
        <v>44553</v>
      </c>
      <c r="D19" s="15">
        <v>44553</v>
      </c>
      <c r="E19" s="16">
        <v>44103105</v>
      </c>
      <c r="F19" s="17">
        <v>0</v>
      </c>
      <c r="G19" s="16">
        <v>25</v>
      </c>
      <c r="H19" s="18">
        <f>Tabla_query__7[[#This Row],[EXISTENCIA]]*Tabla_query__7[[#This Row],[COSTO]]</f>
        <v>0</v>
      </c>
      <c r="I19" s="14" t="s">
        <v>10</v>
      </c>
      <c r="J19" s="16" t="s">
        <v>270</v>
      </c>
    </row>
    <row r="20" spans="1:10" ht="16.5" hidden="1" x14ac:dyDescent="0.3">
      <c r="A20" s="1">
        <v>17</v>
      </c>
      <c r="B20" s="14" t="s">
        <v>27</v>
      </c>
      <c r="C20" s="15">
        <v>44553</v>
      </c>
      <c r="D20" s="15">
        <v>44553</v>
      </c>
      <c r="E20" s="16">
        <v>44103105</v>
      </c>
      <c r="F20" s="17">
        <v>25</v>
      </c>
      <c r="G20" s="16">
        <v>45</v>
      </c>
      <c r="H20" s="18">
        <f>Tabla_query__7[[#This Row],[EXISTENCIA]]*Tabla_query__7[[#This Row],[COSTO]]</f>
        <v>1125</v>
      </c>
      <c r="I20" s="14" t="s">
        <v>10</v>
      </c>
      <c r="J20" s="16" t="s">
        <v>270</v>
      </c>
    </row>
    <row r="21" spans="1:10" ht="16.5" hidden="1" x14ac:dyDescent="0.3">
      <c r="A21" s="1">
        <v>18</v>
      </c>
      <c r="B21" s="14" t="s">
        <v>28</v>
      </c>
      <c r="C21" s="15">
        <v>44739</v>
      </c>
      <c r="D21" s="15">
        <v>44739</v>
      </c>
      <c r="E21" s="16">
        <v>44122003</v>
      </c>
      <c r="F21" s="17">
        <v>0</v>
      </c>
      <c r="G21" s="16"/>
      <c r="H21" s="18">
        <f>Tabla_query__7[[#This Row],[EXISTENCIA]]*Tabla_query__7[[#This Row],[COSTO]]</f>
        <v>0</v>
      </c>
      <c r="I21" s="14" t="s">
        <v>10</v>
      </c>
      <c r="J21" s="16" t="s">
        <v>270</v>
      </c>
    </row>
    <row r="22" spans="1:10" ht="16.5" hidden="1" x14ac:dyDescent="0.3">
      <c r="A22" s="1">
        <v>19</v>
      </c>
      <c r="B22" s="14" t="s">
        <v>29</v>
      </c>
      <c r="C22" s="15">
        <v>44739</v>
      </c>
      <c r="D22" s="15">
        <v>44739</v>
      </c>
      <c r="E22" s="16">
        <v>44121701</v>
      </c>
      <c r="F22" s="17">
        <v>20</v>
      </c>
      <c r="G22" s="16">
        <v>40</v>
      </c>
      <c r="H22" s="18">
        <f>Tabla_query__7[[#This Row],[EXISTENCIA]]*Tabla_query__7[[#This Row],[COSTO]]</f>
        <v>800</v>
      </c>
      <c r="I22" s="14" t="s">
        <v>10</v>
      </c>
      <c r="J22" s="16" t="s">
        <v>270</v>
      </c>
    </row>
    <row r="23" spans="1:10" ht="16.5" hidden="1" x14ac:dyDescent="0.3">
      <c r="A23" s="1">
        <v>20</v>
      </c>
      <c r="B23" s="14" t="s">
        <v>30</v>
      </c>
      <c r="C23" s="15">
        <v>44553</v>
      </c>
      <c r="D23" s="15">
        <v>44553</v>
      </c>
      <c r="E23" s="16">
        <v>44122011</v>
      </c>
      <c r="F23" s="17">
        <v>0</v>
      </c>
      <c r="G23" s="16">
        <v>10</v>
      </c>
      <c r="H23" s="18">
        <f>Tabla_query__7[[#This Row],[EXISTENCIA]]*Tabla_query__7[[#This Row],[COSTO]]</f>
        <v>0</v>
      </c>
      <c r="I23" s="14" t="s">
        <v>10</v>
      </c>
      <c r="J23" s="16" t="s">
        <v>270</v>
      </c>
    </row>
    <row r="24" spans="1:10" ht="16.5" hidden="1" x14ac:dyDescent="0.3">
      <c r="A24" s="1">
        <v>21</v>
      </c>
      <c r="B24" s="14" t="s">
        <v>31</v>
      </c>
      <c r="C24" s="15">
        <v>44553</v>
      </c>
      <c r="D24" s="15">
        <v>44553</v>
      </c>
      <c r="E24" s="16">
        <v>44103105</v>
      </c>
      <c r="F24" s="17">
        <v>2740</v>
      </c>
      <c r="G24" s="16">
        <v>10</v>
      </c>
      <c r="H24" s="18">
        <f>Tabla_query__7[[#This Row],[EXISTENCIA]]*Tabla_query__7[[#This Row],[COSTO]]</f>
        <v>27400</v>
      </c>
      <c r="I24" s="14" t="s">
        <v>10</v>
      </c>
      <c r="J24" s="16" t="s">
        <v>270</v>
      </c>
    </row>
    <row r="25" spans="1:10" ht="16.5" hidden="1" x14ac:dyDescent="0.3">
      <c r="A25" s="1">
        <v>22</v>
      </c>
      <c r="B25" s="14" t="s">
        <v>32</v>
      </c>
      <c r="C25" s="15">
        <v>44550</v>
      </c>
      <c r="D25" s="15">
        <v>44550</v>
      </c>
      <c r="E25" s="16">
        <v>44121706</v>
      </c>
      <c r="F25" s="17">
        <v>72</v>
      </c>
      <c r="G25" s="16">
        <v>300</v>
      </c>
      <c r="H25" s="18">
        <f>Tabla_query__7[[#This Row],[EXISTENCIA]]*Tabla_query__7[[#This Row],[COSTO]]</f>
        <v>21600</v>
      </c>
      <c r="I25" s="14" t="s">
        <v>10</v>
      </c>
      <c r="J25" s="16" t="s">
        <v>270</v>
      </c>
    </row>
    <row r="26" spans="1:10" ht="16.5" hidden="1" x14ac:dyDescent="0.3">
      <c r="A26" s="1">
        <v>23</v>
      </c>
      <c r="B26" s="14" t="s">
        <v>33</v>
      </c>
      <c r="C26" s="15">
        <v>44550</v>
      </c>
      <c r="D26" s="15">
        <v>44550</v>
      </c>
      <c r="E26" s="16">
        <v>44122011</v>
      </c>
      <c r="F26" s="17">
        <v>1</v>
      </c>
      <c r="G26" s="16">
        <v>450</v>
      </c>
      <c r="H26" s="18">
        <f>Tabla_query__7[[#This Row],[EXISTENCIA]]*Tabla_query__7[[#This Row],[COSTO]]</f>
        <v>450</v>
      </c>
      <c r="I26" s="14" t="s">
        <v>10</v>
      </c>
      <c r="J26" s="16" t="s">
        <v>270</v>
      </c>
    </row>
    <row r="27" spans="1:10" ht="16.5" hidden="1" x14ac:dyDescent="0.3">
      <c r="A27" s="1">
        <v>24</v>
      </c>
      <c r="B27" s="14" t="s">
        <v>34</v>
      </c>
      <c r="C27" s="15"/>
      <c r="D27" s="15"/>
      <c r="E27" s="16">
        <v>44122016</v>
      </c>
      <c r="F27" s="19">
        <v>70</v>
      </c>
      <c r="G27" s="16">
        <v>5</v>
      </c>
      <c r="H27" s="18">
        <f>Tabla_query__7[[#This Row],[EXISTENCIA]]*Tabla_query__7[[#This Row],[COSTO]]</f>
        <v>350</v>
      </c>
      <c r="I27" s="14" t="s">
        <v>10</v>
      </c>
      <c r="J27" s="16" t="s">
        <v>270</v>
      </c>
    </row>
    <row r="28" spans="1:10" ht="16.5" hidden="1" x14ac:dyDescent="0.3">
      <c r="A28" s="1">
        <v>25</v>
      </c>
      <c r="B28" s="14" t="s">
        <v>35</v>
      </c>
      <c r="C28" s="15">
        <v>44739</v>
      </c>
      <c r="D28" s="15">
        <v>44739</v>
      </c>
      <c r="E28" s="16">
        <v>44103106</v>
      </c>
      <c r="F28" s="17">
        <v>13</v>
      </c>
      <c r="G28" s="16">
        <v>295</v>
      </c>
      <c r="H28" s="18">
        <f>Tabla_query__7[[#This Row],[EXISTENCIA]]*Tabla_query__7[[#This Row],[COSTO]]</f>
        <v>3835</v>
      </c>
      <c r="I28" s="14" t="s">
        <v>10</v>
      </c>
      <c r="J28" s="16" t="s">
        <v>270</v>
      </c>
    </row>
    <row r="29" spans="1:10" ht="16.5" hidden="1" x14ac:dyDescent="0.3">
      <c r="A29" s="1">
        <v>26</v>
      </c>
      <c r="B29" s="14" t="s">
        <v>36</v>
      </c>
      <c r="C29" s="15">
        <v>44897</v>
      </c>
      <c r="D29" s="15">
        <v>44897</v>
      </c>
      <c r="E29" s="16">
        <v>44103105</v>
      </c>
      <c r="F29" s="17">
        <v>4</v>
      </c>
      <c r="G29" s="16">
        <v>1450</v>
      </c>
      <c r="H29" s="18">
        <f>Tabla_query__7[[#This Row],[EXISTENCIA]]*Tabla_query__7[[#This Row],[COSTO]]</f>
        <v>5800</v>
      </c>
      <c r="I29" s="14" t="s">
        <v>10</v>
      </c>
      <c r="J29" s="16" t="s">
        <v>270</v>
      </c>
    </row>
    <row r="30" spans="1:10" ht="16.5" hidden="1" x14ac:dyDescent="0.3">
      <c r="A30" s="1">
        <v>27</v>
      </c>
      <c r="B30" s="14" t="s">
        <v>37</v>
      </c>
      <c r="C30" s="15">
        <v>44553</v>
      </c>
      <c r="D30" s="15">
        <v>44553</v>
      </c>
      <c r="E30" s="16">
        <v>44122016</v>
      </c>
      <c r="F30" s="17">
        <v>77</v>
      </c>
      <c r="G30" s="16">
        <v>90</v>
      </c>
      <c r="H30" s="18">
        <f>Tabla_query__7[[#This Row],[EXISTENCIA]]*Tabla_query__7[[#This Row],[COSTO]]</f>
        <v>6930</v>
      </c>
      <c r="I30" s="14" t="s">
        <v>10</v>
      </c>
      <c r="J30" s="16" t="s">
        <v>270</v>
      </c>
    </row>
    <row r="31" spans="1:10" ht="16.5" hidden="1" x14ac:dyDescent="0.3">
      <c r="A31" s="1">
        <v>28</v>
      </c>
      <c r="B31" s="14" t="s">
        <v>38</v>
      </c>
      <c r="C31" s="15">
        <v>44739</v>
      </c>
      <c r="D31" s="15">
        <v>44739</v>
      </c>
      <c r="E31" s="16">
        <v>44122016</v>
      </c>
      <c r="F31" s="17">
        <v>13</v>
      </c>
      <c r="G31" s="16">
        <v>250</v>
      </c>
      <c r="H31" s="18">
        <f>Tabla_query__7[[#This Row],[EXISTENCIA]]*Tabla_query__7[[#This Row],[COSTO]]</f>
        <v>3250</v>
      </c>
      <c r="I31" s="14" t="s">
        <v>10</v>
      </c>
      <c r="J31" s="16" t="s">
        <v>270</v>
      </c>
    </row>
    <row r="32" spans="1:10" ht="16.5" hidden="1" x14ac:dyDescent="0.3">
      <c r="A32" s="1">
        <v>29</v>
      </c>
      <c r="B32" s="14" t="s">
        <v>39</v>
      </c>
      <c r="C32" s="15"/>
      <c r="D32" s="15"/>
      <c r="E32" s="16">
        <v>44122016</v>
      </c>
      <c r="F32" s="17">
        <v>0</v>
      </c>
      <c r="G32" s="16">
        <v>250</v>
      </c>
      <c r="H32" s="18">
        <f>Tabla_query__7[[#This Row],[EXISTENCIA]]*Tabla_query__7[[#This Row],[COSTO]]</f>
        <v>0</v>
      </c>
      <c r="I32" s="14" t="s">
        <v>10</v>
      </c>
      <c r="J32" s="16" t="s">
        <v>270</v>
      </c>
    </row>
    <row r="33" spans="1:10" ht="16.5" hidden="1" x14ac:dyDescent="0.3">
      <c r="A33" s="1">
        <v>30</v>
      </c>
      <c r="B33" s="14" t="s">
        <v>40</v>
      </c>
      <c r="C33" s="15"/>
      <c r="D33" s="15"/>
      <c r="E33" s="16">
        <v>44122010</v>
      </c>
      <c r="F33" s="17">
        <v>0</v>
      </c>
      <c r="G33" s="16">
        <v>30</v>
      </c>
      <c r="H33" s="18">
        <f>Tabla_query__7[[#This Row],[EXISTENCIA]]*Tabla_query__7[[#This Row],[COSTO]]</f>
        <v>0</v>
      </c>
      <c r="I33" s="14" t="s">
        <v>10</v>
      </c>
      <c r="J33" s="16" t="s">
        <v>270</v>
      </c>
    </row>
    <row r="34" spans="1:10" ht="16.5" hidden="1" x14ac:dyDescent="0.3">
      <c r="A34" s="1">
        <v>31</v>
      </c>
      <c r="B34" s="14" t="s">
        <v>41</v>
      </c>
      <c r="C34" s="15">
        <v>44599</v>
      </c>
      <c r="D34" s="15">
        <v>44599</v>
      </c>
      <c r="E34" s="16">
        <v>44121706</v>
      </c>
      <c r="F34" s="17">
        <v>210</v>
      </c>
      <c r="G34" s="16">
        <v>10</v>
      </c>
      <c r="H34" s="18">
        <f>Tabla_query__7[[#This Row],[EXISTENCIA]]*Tabla_query__7[[#This Row],[COSTO]]</f>
        <v>2100</v>
      </c>
      <c r="I34" s="14" t="s">
        <v>10</v>
      </c>
      <c r="J34" s="16" t="s">
        <v>270</v>
      </c>
    </row>
    <row r="35" spans="1:10" ht="16.5" hidden="1" x14ac:dyDescent="0.3">
      <c r="A35" s="1">
        <v>32</v>
      </c>
      <c r="B35" s="14" t="s">
        <v>42</v>
      </c>
      <c r="C35" s="15">
        <v>44553</v>
      </c>
      <c r="D35" s="15">
        <v>44553</v>
      </c>
      <c r="E35" s="16">
        <v>44121706</v>
      </c>
      <c r="F35" s="17">
        <v>1030</v>
      </c>
      <c r="G35" s="16">
        <v>10</v>
      </c>
      <c r="H35" s="18">
        <f>Tabla_query__7[[#This Row],[EXISTENCIA]]*Tabla_query__7[[#This Row],[COSTO]]</f>
        <v>10300</v>
      </c>
      <c r="I35" s="14" t="s">
        <v>10</v>
      </c>
      <c r="J35" s="16" t="s">
        <v>270</v>
      </c>
    </row>
    <row r="36" spans="1:10" ht="16.5" hidden="1" x14ac:dyDescent="0.3">
      <c r="A36" s="1">
        <v>33</v>
      </c>
      <c r="B36" s="14" t="s">
        <v>43</v>
      </c>
      <c r="C36" s="15">
        <v>44673</v>
      </c>
      <c r="D36" s="15">
        <v>44673</v>
      </c>
      <c r="E36" s="16">
        <v>44122107</v>
      </c>
      <c r="F36" s="17">
        <v>889</v>
      </c>
      <c r="G36" s="16">
        <v>10</v>
      </c>
      <c r="H36" s="18">
        <f>Tabla_query__7[[#This Row],[EXISTENCIA]]*Tabla_query__7[[#This Row],[COSTO]]</f>
        <v>8890</v>
      </c>
      <c r="I36" s="14" t="s">
        <v>10</v>
      </c>
      <c r="J36" s="16" t="s">
        <v>270</v>
      </c>
    </row>
    <row r="37" spans="1:10" ht="16.5" hidden="1" x14ac:dyDescent="0.3">
      <c r="A37" s="1">
        <v>34</v>
      </c>
      <c r="B37" s="14" t="s">
        <v>44</v>
      </c>
      <c r="C37" s="15">
        <v>44550</v>
      </c>
      <c r="D37" s="15">
        <v>44550</v>
      </c>
      <c r="E37" s="16">
        <v>44121706</v>
      </c>
      <c r="F37" s="17">
        <v>8753</v>
      </c>
      <c r="G37" s="16">
        <v>0</v>
      </c>
      <c r="H37" s="18">
        <f>Tabla_query__7[[#This Row],[EXISTENCIA]]*Tabla_query__7[[#This Row],[COSTO]]</f>
        <v>0</v>
      </c>
      <c r="I37" s="14" t="s">
        <v>10</v>
      </c>
      <c r="J37" s="16" t="s">
        <v>271</v>
      </c>
    </row>
    <row r="38" spans="1:10" ht="16.5" hidden="1" x14ac:dyDescent="0.3">
      <c r="A38" s="1">
        <v>35</v>
      </c>
      <c r="B38" s="14" t="s">
        <v>45</v>
      </c>
      <c r="C38" s="15">
        <v>44739</v>
      </c>
      <c r="D38" s="15">
        <v>44739</v>
      </c>
      <c r="E38" s="16">
        <v>44121706</v>
      </c>
      <c r="F38" s="17">
        <v>9540</v>
      </c>
      <c r="G38" s="16">
        <v>0</v>
      </c>
      <c r="H38" s="18">
        <f>Tabla_query__7[[#This Row],[EXISTENCIA]]*Tabla_query__7[[#This Row],[COSTO]]</f>
        <v>0</v>
      </c>
      <c r="I38" s="14" t="s">
        <v>10</v>
      </c>
      <c r="J38" s="16" t="s">
        <v>271</v>
      </c>
    </row>
    <row r="39" spans="1:10" ht="16.5" hidden="1" x14ac:dyDescent="0.3">
      <c r="A39" s="1">
        <v>36</v>
      </c>
      <c r="B39" s="14" t="s">
        <v>46</v>
      </c>
      <c r="C39" s="15">
        <v>44739</v>
      </c>
      <c r="D39" s="15">
        <v>44739</v>
      </c>
      <c r="E39" s="16">
        <v>44122016</v>
      </c>
      <c r="F39" s="17">
        <v>31</v>
      </c>
      <c r="G39" s="16">
        <v>30</v>
      </c>
      <c r="H39" s="18">
        <f>Tabla_query__7[[#This Row],[EXISTENCIA]]*Tabla_query__7[[#This Row],[COSTO]]</f>
        <v>930</v>
      </c>
      <c r="I39" s="14" t="s">
        <v>10</v>
      </c>
      <c r="J39" s="16" t="s">
        <v>270</v>
      </c>
    </row>
    <row r="40" spans="1:10" ht="16.5" hidden="1" x14ac:dyDescent="0.3">
      <c r="A40" s="1">
        <v>37</v>
      </c>
      <c r="B40" s="14" t="s">
        <v>47</v>
      </c>
      <c r="C40" s="15">
        <v>44739</v>
      </c>
      <c r="D40" s="15">
        <v>44739</v>
      </c>
      <c r="E40" s="16">
        <v>44122016</v>
      </c>
      <c r="F40" s="17">
        <v>113</v>
      </c>
      <c r="G40" s="16">
        <v>30</v>
      </c>
      <c r="H40" s="18">
        <f>Tabla_query__7[[#This Row],[EXISTENCIA]]*Tabla_query__7[[#This Row],[COSTO]]</f>
        <v>3390</v>
      </c>
      <c r="I40" s="14" t="s">
        <v>10</v>
      </c>
      <c r="J40" s="16" t="s">
        <v>270</v>
      </c>
    </row>
    <row r="41" spans="1:10" ht="16.5" hidden="1" x14ac:dyDescent="0.3">
      <c r="A41" s="1">
        <v>38</v>
      </c>
      <c r="B41" s="14" t="s">
        <v>48</v>
      </c>
      <c r="C41" s="15">
        <v>44550</v>
      </c>
      <c r="D41" s="15">
        <v>44550</v>
      </c>
      <c r="E41" s="16">
        <v>44121706</v>
      </c>
      <c r="F41" s="17">
        <v>183</v>
      </c>
      <c r="G41" s="16">
        <v>280</v>
      </c>
      <c r="H41" s="18">
        <f>Tabla_query__7[[#This Row],[EXISTENCIA]]*Tabla_query__7[[#This Row],[COSTO]]</f>
        <v>51240</v>
      </c>
      <c r="I41" s="14" t="s">
        <v>49</v>
      </c>
      <c r="J41" s="16" t="s">
        <v>270</v>
      </c>
    </row>
    <row r="42" spans="1:10" ht="16.5" hidden="1" x14ac:dyDescent="0.3">
      <c r="A42" s="1">
        <v>39</v>
      </c>
      <c r="B42" s="14" t="s">
        <v>50</v>
      </c>
      <c r="C42" s="15">
        <v>44550</v>
      </c>
      <c r="D42" s="15">
        <v>44550</v>
      </c>
      <c r="E42" s="16">
        <v>44121706</v>
      </c>
      <c r="F42" s="17">
        <v>87</v>
      </c>
      <c r="G42" s="16">
        <v>390</v>
      </c>
      <c r="H42" s="18">
        <f>Tabla_query__7[[#This Row],[EXISTENCIA]]*Tabla_query__7[[#This Row],[COSTO]]</f>
        <v>33930</v>
      </c>
      <c r="I42" s="14" t="s">
        <v>49</v>
      </c>
      <c r="J42" s="16" t="s">
        <v>270</v>
      </c>
    </row>
    <row r="43" spans="1:10" ht="16.5" hidden="1" x14ac:dyDescent="0.3">
      <c r="A43" s="1">
        <v>40</v>
      </c>
      <c r="B43" s="14" t="s">
        <v>51</v>
      </c>
      <c r="C43" s="15">
        <v>44550</v>
      </c>
      <c r="D43" s="15">
        <v>44550</v>
      </c>
      <c r="E43" s="16">
        <v>14111519</v>
      </c>
      <c r="F43" s="17">
        <v>150</v>
      </c>
      <c r="G43" s="16">
        <v>250</v>
      </c>
      <c r="H43" s="18">
        <f>Tabla_query__7[[#This Row],[EXISTENCIA]]*Tabla_query__7[[#This Row],[COSTO]]</f>
        <v>37500</v>
      </c>
      <c r="I43" s="14" t="s">
        <v>49</v>
      </c>
      <c r="J43" s="16" t="s">
        <v>270</v>
      </c>
    </row>
    <row r="44" spans="1:10" ht="16.5" hidden="1" x14ac:dyDescent="0.3">
      <c r="A44" s="1">
        <v>41</v>
      </c>
      <c r="B44" s="14" t="s">
        <v>52</v>
      </c>
      <c r="C44" s="15">
        <v>44553</v>
      </c>
      <c r="D44" s="15">
        <v>44553</v>
      </c>
      <c r="E44" s="16">
        <v>14111507</v>
      </c>
      <c r="F44" s="17">
        <v>10</v>
      </c>
      <c r="G44" s="16">
        <v>10</v>
      </c>
      <c r="H44" s="18">
        <f>Tabla_query__7[[#This Row],[EXISTENCIA]]*Tabla_query__7[[#This Row],[COSTO]]</f>
        <v>100</v>
      </c>
      <c r="I44" s="14" t="s">
        <v>49</v>
      </c>
      <c r="J44" s="16" t="s">
        <v>270</v>
      </c>
    </row>
    <row r="45" spans="1:10" ht="16.5" hidden="1" x14ac:dyDescent="0.3">
      <c r="A45" s="1">
        <v>42</v>
      </c>
      <c r="B45" s="14" t="s">
        <v>53</v>
      </c>
      <c r="C45" s="15">
        <v>44739</v>
      </c>
      <c r="D45" s="15">
        <v>44739</v>
      </c>
      <c r="E45" s="16">
        <v>44103106</v>
      </c>
      <c r="F45" s="17">
        <v>2</v>
      </c>
      <c r="G45" s="16">
        <v>293</v>
      </c>
      <c r="H45" s="18">
        <f>Tabla_query__7[[#This Row],[EXISTENCIA]]*Tabla_query__7[[#This Row],[COSTO]]</f>
        <v>586</v>
      </c>
      <c r="I45" s="14" t="s">
        <v>10</v>
      </c>
      <c r="J45" s="16" t="s">
        <v>270</v>
      </c>
    </row>
    <row r="46" spans="1:10" ht="16.5" hidden="1" x14ac:dyDescent="0.3">
      <c r="A46" s="1">
        <v>43</v>
      </c>
      <c r="B46" s="14" t="s">
        <v>54</v>
      </c>
      <c r="C46" s="15">
        <v>44553</v>
      </c>
      <c r="D46" s="15">
        <v>44553</v>
      </c>
      <c r="E46" s="16">
        <v>44121702</v>
      </c>
      <c r="F46" s="17">
        <v>31</v>
      </c>
      <c r="G46" s="16">
        <v>30</v>
      </c>
      <c r="H46" s="18">
        <f>Tabla_query__7[[#This Row],[EXISTENCIA]]*Tabla_query__7[[#This Row],[COSTO]]</f>
        <v>930</v>
      </c>
      <c r="I46" s="14" t="s">
        <v>10</v>
      </c>
      <c r="J46" s="16" t="s">
        <v>270</v>
      </c>
    </row>
    <row r="47" spans="1:10" ht="16.5" hidden="1" x14ac:dyDescent="0.3">
      <c r="A47" s="1">
        <v>44</v>
      </c>
      <c r="B47" s="14" t="s">
        <v>55</v>
      </c>
      <c r="C47" s="15">
        <v>44739</v>
      </c>
      <c r="D47" s="15">
        <v>44739</v>
      </c>
      <c r="E47" s="16">
        <v>44121618</v>
      </c>
      <c r="F47" s="17">
        <v>0</v>
      </c>
      <c r="G47" s="16">
        <v>25</v>
      </c>
      <c r="H47" s="18">
        <f>Tabla_query__7[[#This Row],[EXISTENCIA]]*Tabla_query__7[[#This Row],[COSTO]]</f>
        <v>0</v>
      </c>
      <c r="I47" s="14" t="s">
        <v>10</v>
      </c>
      <c r="J47" s="16" t="s">
        <v>270</v>
      </c>
    </row>
    <row r="48" spans="1:10" ht="16.5" hidden="1" x14ac:dyDescent="0.3">
      <c r="A48" s="1">
        <v>45</v>
      </c>
      <c r="B48" s="14" t="s">
        <v>56</v>
      </c>
      <c r="C48" s="15">
        <v>44553</v>
      </c>
      <c r="D48" s="15">
        <v>44553</v>
      </c>
      <c r="E48" s="16">
        <v>44121708</v>
      </c>
      <c r="F48" s="17">
        <v>0</v>
      </c>
      <c r="G48" s="16">
        <v>35</v>
      </c>
      <c r="H48" s="18">
        <f>Tabla_query__7[[#This Row],[EXISTENCIA]]*Tabla_query__7[[#This Row],[COSTO]]</f>
        <v>0</v>
      </c>
      <c r="I48" s="14" t="s">
        <v>10</v>
      </c>
      <c r="J48" s="16" t="s">
        <v>270</v>
      </c>
    </row>
    <row r="49" spans="1:10" ht="16.5" hidden="1" x14ac:dyDescent="0.3">
      <c r="A49" s="1">
        <v>46</v>
      </c>
      <c r="B49" s="14" t="s">
        <v>57</v>
      </c>
      <c r="C49" s="15">
        <v>44739</v>
      </c>
      <c r="D49" s="15">
        <v>44739</v>
      </c>
      <c r="E49" s="16">
        <v>4122018</v>
      </c>
      <c r="F49" s="17">
        <v>8</v>
      </c>
      <c r="G49" s="16">
        <v>45</v>
      </c>
      <c r="H49" s="18">
        <f>Tabla_query__7[[#This Row],[EXISTENCIA]]*Tabla_query__7[[#This Row],[COSTO]]</f>
        <v>360</v>
      </c>
      <c r="I49" s="14" t="s">
        <v>10</v>
      </c>
      <c r="J49" s="16" t="s">
        <v>270</v>
      </c>
    </row>
    <row r="50" spans="1:10" ht="16.5" hidden="1" x14ac:dyDescent="0.3">
      <c r="A50" s="1">
        <v>47</v>
      </c>
      <c r="B50" s="14" t="s">
        <v>58</v>
      </c>
      <c r="C50" s="15">
        <v>44739</v>
      </c>
      <c r="D50" s="15">
        <v>44739</v>
      </c>
      <c r="E50" s="16">
        <v>44103105</v>
      </c>
      <c r="F50" s="17">
        <v>11</v>
      </c>
      <c r="G50" s="16">
        <v>310</v>
      </c>
      <c r="H50" s="18">
        <f>Tabla_query__7[[#This Row],[EXISTENCIA]]*Tabla_query__7[[#This Row],[COSTO]]</f>
        <v>3410</v>
      </c>
      <c r="I50" s="14" t="s">
        <v>10</v>
      </c>
      <c r="J50" s="16" t="s">
        <v>270</v>
      </c>
    </row>
    <row r="51" spans="1:10" ht="16.5" hidden="1" x14ac:dyDescent="0.3">
      <c r="A51" s="1">
        <v>48</v>
      </c>
      <c r="B51" s="14" t="s">
        <v>59</v>
      </c>
      <c r="C51" s="15">
        <v>44739</v>
      </c>
      <c r="D51" s="15">
        <v>44739</v>
      </c>
      <c r="E51" s="16">
        <v>41111604</v>
      </c>
      <c r="F51" s="17">
        <v>0</v>
      </c>
      <c r="G51" s="16">
        <v>20</v>
      </c>
      <c r="H51" s="18">
        <f>Tabla_query__7[[#This Row],[EXISTENCIA]]*Tabla_query__7[[#This Row],[COSTO]]</f>
        <v>0</v>
      </c>
      <c r="I51" s="14" t="s">
        <v>10</v>
      </c>
      <c r="J51" s="16" t="s">
        <v>270</v>
      </c>
    </row>
    <row r="52" spans="1:10" ht="16.5" hidden="1" x14ac:dyDescent="0.3">
      <c r="A52" s="1">
        <v>49</v>
      </c>
      <c r="B52" s="14" t="s">
        <v>60</v>
      </c>
      <c r="C52" s="15">
        <v>44553</v>
      </c>
      <c r="D52" s="15">
        <v>44553</v>
      </c>
      <c r="E52" s="16">
        <v>60101903</v>
      </c>
      <c r="F52" s="17">
        <v>10</v>
      </c>
      <c r="G52" s="16">
        <v>30</v>
      </c>
      <c r="H52" s="18">
        <f>Tabla_query__7[[#This Row],[EXISTENCIA]]*Tabla_query__7[[#This Row],[COSTO]]</f>
        <v>300</v>
      </c>
      <c r="I52" s="14" t="s">
        <v>49</v>
      </c>
      <c r="J52" s="16" t="s">
        <v>270</v>
      </c>
    </row>
    <row r="53" spans="1:10" ht="16.5" hidden="1" x14ac:dyDescent="0.3">
      <c r="A53" s="1">
        <v>50</v>
      </c>
      <c r="B53" s="14" t="s">
        <v>61</v>
      </c>
      <c r="C53" s="15">
        <v>44739</v>
      </c>
      <c r="D53" s="15">
        <v>44739</v>
      </c>
      <c r="E53" s="16">
        <v>44122104</v>
      </c>
      <c r="F53" s="17">
        <v>5</v>
      </c>
      <c r="G53" s="16">
        <v>35</v>
      </c>
      <c r="H53" s="18">
        <f>Tabla_query__7[[#This Row],[EXISTENCIA]]*Tabla_query__7[[#This Row],[COSTO]]</f>
        <v>175</v>
      </c>
      <c r="I53" s="14" t="s">
        <v>10</v>
      </c>
      <c r="J53" s="16" t="s">
        <v>270</v>
      </c>
    </row>
    <row r="54" spans="1:10" ht="16.5" hidden="1" x14ac:dyDescent="0.3">
      <c r="A54" s="1">
        <v>51</v>
      </c>
      <c r="B54" s="14" t="s">
        <v>62</v>
      </c>
      <c r="C54" s="15">
        <v>44739</v>
      </c>
      <c r="D54" s="15">
        <v>44739</v>
      </c>
      <c r="E54" s="16">
        <v>44121804</v>
      </c>
      <c r="F54" s="17">
        <v>144</v>
      </c>
      <c r="G54" s="16">
        <v>60</v>
      </c>
      <c r="H54" s="18">
        <f>Tabla_query__7[[#This Row],[EXISTENCIA]]*Tabla_query__7[[#This Row],[COSTO]]</f>
        <v>8640</v>
      </c>
      <c r="I54" s="14" t="s">
        <v>10</v>
      </c>
      <c r="J54" s="16" t="s">
        <v>270</v>
      </c>
    </row>
    <row r="55" spans="1:10" ht="16.5" hidden="1" x14ac:dyDescent="0.3">
      <c r="A55" s="1">
        <v>52</v>
      </c>
      <c r="B55" s="14" t="s">
        <v>63</v>
      </c>
      <c r="C55" s="15"/>
      <c r="D55" s="15"/>
      <c r="E55" s="16">
        <v>4121503</v>
      </c>
      <c r="F55" s="17">
        <v>3495</v>
      </c>
      <c r="G55" s="16">
        <v>10</v>
      </c>
      <c r="H55" s="18">
        <f>Tabla_query__7[[#This Row],[EXISTENCIA]]*Tabla_query__7[[#This Row],[COSTO]]</f>
        <v>34950</v>
      </c>
      <c r="I55" s="14" t="s">
        <v>10</v>
      </c>
      <c r="J55" s="16" t="s">
        <v>270</v>
      </c>
    </row>
    <row r="56" spans="1:10" ht="16.5" hidden="1" x14ac:dyDescent="0.3">
      <c r="A56" s="1">
        <v>53</v>
      </c>
      <c r="B56" s="14" t="s">
        <v>64</v>
      </c>
      <c r="C56" s="15">
        <v>44739</v>
      </c>
      <c r="D56" s="15">
        <v>44739</v>
      </c>
      <c r="E56" s="16">
        <v>4121503</v>
      </c>
      <c r="F56" s="17">
        <v>11500</v>
      </c>
      <c r="G56" s="16">
        <v>3</v>
      </c>
      <c r="H56" s="18">
        <f>Tabla_query__7[[#This Row],[EXISTENCIA]]*Tabla_query__7[[#This Row],[COSTO]]</f>
        <v>34500</v>
      </c>
      <c r="I56" s="14" t="s">
        <v>10</v>
      </c>
      <c r="J56" s="16" t="s">
        <v>270</v>
      </c>
    </row>
    <row r="57" spans="1:10" ht="16.5" hidden="1" x14ac:dyDescent="0.3">
      <c r="A57" s="1">
        <v>54</v>
      </c>
      <c r="B57" s="14" t="s">
        <v>65</v>
      </c>
      <c r="C57" s="15">
        <v>44739</v>
      </c>
      <c r="D57" s="15">
        <v>44739</v>
      </c>
      <c r="E57" s="16">
        <v>14111507</v>
      </c>
      <c r="F57" s="17">
        <v>0</v>
      </c>
      <c r="G57" s="16">
        <v>10</v>
      </c>
      <c r="H57" s="18">
        <f>Tabla_query__7[[#This Row],[EXISTENCIA]]*Tabla_query__7[[#This Row],[COSTO]]</f>
        <v>0</v>
      </c>
      <c r="I57" s="14" t="s">
        <v>10</v>
      </c>
      <c r="J57" s="16" t="s">
        <v>270</v>
      </c>
    </row>
    <row r="58" spans="1:10" ht="16.5" hidden="1" x14ac:dyDescent="0.3">
      <c r="A58" s="1">
        <v>55</v>
      </c>
      <c r="B58" s="14" t="s">
        <v>66</v>
      </c>
      <c r="C58" s="15">
        <v>44739</v>
      </c>
      <c r="D58" s="15">
        <v>44739</v>
      </c>
      <c r="E58" s="16">
        <v>14111507</v>
      </c>
      <c r="F58" s="17">
        <v>950</v>
      </c>
      <c r="G58" s="16">
        <v>12</v>
      </c>
      <c r="H58" s="18">
        <f>Tabla_query__7[[#This Row],[EXISTENCIA]]*Tabla_query__7[[#This Row],[COSTO]]</f>
        <v>11400</v>
      </c>
      <c r="I58" s="14" t="s">
        <v>10</v>
      </c>
      <c r="J58" s="16" t="s">
        <v>270</v>
      </c>
    </row>
    <row r="59" spans="1:10" ht="16.5" hidden="1" x14ac:dyDescent="0.3">
      <c r="A59" s="1">
        <v>56</v>
      </c>
      <c r="B59" s="14" t="s">
        <v>67</v>
      </c>
      <c r="C59" s="15">
        <v>44553</v>
      </c>
      <c r="D59" s="15">
        <v>44553</v>
      </c>
      <c r="E59" s="16">
        <v>44122016</v>
      </c>
      <c r="F59" s="17">
        <v>14</v>
      </c>
      <c r="G59" s="16">
        <v>35</v>
      </c>
      <c r="H59" s="18">
        <f>Tabla_query__7[[#This Row],[EXISTENCIA]]*Tabla_query__7[[#This Row],[COSTO]]</f>
        <v>490</v>
      </c>
      <c r="I59" s="14" t="s">
        <v>10</v>
      </c>
      <c r="J59" s="16" t="s">
        <v>270</v>
      </c>
    </row>
    <row r="60" spans="1:10" ht="16.5" hidden="1" x14ac:dyDescent="0.3">
      <c r="A60" s="1">
        <v>57</v>
      </c>
      <c r="B60" s="14" t="s">
        <v>68</v>
      </c>
      <c r="C60" s="15"/>
      <c r="D60" s="15"/>
      <c r="E60" s="16">
        <v>44103105</v>
      </c>
      <c r="F60" s="17">
        <v>3</v>
      </c>
      <c r="G60" s="16">
        <v>7454</v>
      </c>
      <c r="H60" s="18">
        <f>Tabla_query__7[[#This Row],[EXISTENCIA]]*Tabla_query__7[[#This Row],[COSTO]]</f>
        <v>22362</v>
      </c>
      <c r="I60" s="14" t="s">
        <v>10</v>
      </c>
      <c r="J60" s="16" t="s">
        <v>270</v>
      </c>
    </row>
    <row r="61" spans="1:10" ht="16.5" hidden="1" x14ac:dyDescent="0.3">
      <c r="A61" s="1">
        <v>58</v>
      </c>
      <c r="B61" s="14" t="s">
        <v>69</v>
      </c>
      <c r="C61" s="15"/>
      <c r="D61" s="15"/>
      <c r="E61" s="16">
        <v>44103105</v>
      </c>
      <c r="F61" s="17">
        <v>2</v>
      </c>
      <c r="G61" s="16">
        <v>520</v>
      </c>
      <c r="H61" s="18">
        <f>Tabla_query__7[[#This Row],[EXISTENCIA]]*Tabla_query__7[[#This Row],[COSTO]]</f>
        <v>1040</v>
      </c>
      <c r="I61" s="14" t="s">
        <v>10</v>
      </c>
      <c r="J61" s="16" t="s">
        <v>270</v>
      </c>
    </row>
    <row r="62" spans="1:10" ht="16.5" hidden="1" x14ac:dyDescent="0.3">
      <c r="A62" s="1">
        <v>59</v>
      </c>
      <c r="B62" s="14" t="s">
        <v>70</v>
      </c>
      <c r="C62" s="15"/>
      <c r="D62" s="15"/>
      <c r="E62" s="16">
        <v>44103105</v>
      </c>
      <c r="F62" s="17">
        <v>2</v>
      </c>
      <c r="G62" s="16">
        <v>520</v>
      </c>
      <c r="H62" s="18">
        <f>Tabla_query__7[[#This Row],[EXISTENCIA]]*Tabla_query__7[[#This Row],[COSTO]]</f>
        <v>1040</v>
      </c>
      <c r="I62" s="14" t="s">
        <v>10</v>
      </c>
      <c r="J62" s="16" t="s">
        <v>270</v>
      </c>
    </row>
    <row r="63" spans="1:10" ht="16.5" hidden="1" x14ac:dyDescent="0.3">
      <c r="A63" s="1">
        <v>60</v>
      </c>
      <c r="B63" s="14" t="s">
        <v>71</v>
      </c>
      <c r="C63" s="15"/>
      <c r="D63" s="15"/>
      <c r="E63" s="16">
        <v>44103105</v>
      </c>
      <c r="F63" s="17">
        <v>2</v>
      </c>
      <c r="G63" s="16">
        <v>520</v>
      </c>
      <c r="H63" s="18">
        <f>Tabla_query__7[[#This Row],[EXISTENCIA]]*Tabla_query__7[[#This Row],[COSTO]]</f>
        <v>1040</v>
      </c>
      <c r="I63" s="14" t="s">
        <v>10</v>
      </c>
      <c r="J63" s="16" t="s">
        <v>270</v>
      </c>
    </row>
    <row r="64" spans="1:10" ht="16.5" hidden="1" x14ac:dyDescent="0.3">
      <c r="A64" s="1">
        <v>61</v>
      </c>
      <c r="B64" s="14" t="s">
        <v>72</v>
      </c>
      <c r="C64" s="15"/>
      <c r="D64" s="15"/>
      <c r="E64" s="16">
        <v>44103103</v>
      </c>
      <c r="F64" s="17">
        <v>1</v>
      </c>
      <c r="G64" s="16">
        <v>520</v>
      </c>
      <c r="H64" s="18">
        <f>Tabla_query__7[[#This Row],[EXISTENCIA]]*Tabla_query__7[[#This Row],[COSTO]]</f>
        <v>520</v>
      </c>
      <c r="I64" s="14" t="s">
        <v>10</v>
      </c>
      <c r="J64" s="16" t="s">
        <v>270</v>
      </c>
    </row>
    <row r="65" spans="1:10" ht="16.5" hidden="1" x14ac:dyDescent="0.3">
      <c r="A65" s="1">
        <v>62</v>
      </c>
      <c r="B65" s="14" t="s">
        <v>73</v>
      </c>
      <c r="C65" s="15"/>
      <c r="D65" s="15"/>
      <c r="E65" s="16">
        <v>44103105</v>
      </c>
      <c r="F65" s="17">
        <v>9</v>
      </c>
      <c r="G65" s="16">
        <v>5407</v>
      </c>
      <c r="H65" s="18">
        <f>Tabla_query__7[[#This Row],[EXISTENCIA]]*Tabla_query__7[[#This Row],[COSTO]]</f>
        <v>48663</v>
      </c>
      <c r="I65" s="14" t="s">
        <v>10</v>
      </c>
      <c r="J65" s="16" t="s">
        <v>270</v>
      </c>
    </row>
    <row r="66" spans="1:10" ht="16.5" hidden="1" x14ac:dyDescent="0.3">
      <c r="A66" s="1">
        <v>63</v>
      </c>
      <c r="B66" s="14" t="s">
        <v>74</v>
      </c>
      <c r="C66" s="15">
        <v>44553</v>
      </c>
      <c r="D66" s="15">
        <v>44553</v>
      </c>
      <c r="E66" s="16">
        <v>44103105</v>
      </c>
      <c r="F66" s="17">
        <v>1</v>
      </c>
      <c r="G66" s="16">
        <v>16450</v>
      </c>
      <c r="H66" s="18">
        <f>Tabla_query__7[[#This Row],[EXISTENCIA]]*Tabla_query__7[[#This Row],[COSTO]]</f>
        <v>16450</v>
      </c>
      <c r="I66" s="14" t="s">
        <v>10</v>
      </c>
      <c r="J66" s="16" t="s">
        <v>270</v>
      </c>
    </row>
    <row r="67" spans="1:10" ht="16.5" hidden="1" x14ac:dyDescent="0.3">
      <c r="A67" s="1">
        <v>64</v>
      </c>
      <c r="B67" s="14" t="s">
        <v>75</v>
      </c>
      <c r="C67" s="15">
        <v>44553</v>
      </c>
      <c r="D67" s="15">
        <v>44553</v>
      </c>
      <c r="E67" s="16">
        <v>44103105</v>
      </c>
      <c r="F67" s="17">
        <v>1</v>
      </c>
      <c r="G67" s="16">
        <v>20000</v>
      </c>
      <c r="H67" s="18">
        <f>Tabla_query__7[[#This Row],[EXISTENCIA]]*Tabla_query__7[[#This Row],[COSTO]]</f>
        <v>20000</v>
      </c>
      <c r="I67" s="14" t="s">
        <v>10</v>
      </c>
      <c r="J67" s="16" t="s">
        <v>270</v>
      </c>
    </row>
    <row r="68" spans="1:10" ht="16.5" hidden="1" x14ac:dyDescent="0.3">
      <c r="A68" s="1">
        <v>65</v>
      </c>
      <c r="B68" s="14" t="s">
        <v>76</v>
      </c>
      <c r="C68" s="15">
        <v>44553</v>
      </c>
      <c r="D68" s="15">
        <v>44553</v>
      </c>
      <c r="E68" s="16">
        <v>44103105</v>
      </c>
      <c r="F68" s="17">
        <v>2</v>
      </c>
      <c r="G68" s="16">
        <v>20000</v>
      </c>
      <c r="H68" s="18">
        <f>Tabla_query__7[[#This Row],[EXISTENCIA]]*Tabla_query__7[[#This Row],[COSTO]]</f>
        <v>40000</v>
      </c>
      <c r="I68" s="14" t="s">
        <v>10</v>
      </c>
      <c r="J68" s="16" t="s">
        <v>270</v>
      </c>
    </row>
    <row r="69" spans="1:10" ht="16.5" hidden="1" x14ac:dyDescent="0.3">
      <c r="A69" s="1">
        <v>66</v>
      </c>
      <c r="B69" s="14" t="s">
        <v>77</v>
      </c>
      <c r="C69" s="15">
        <v>44553</v>
      </c>
      <c r="D69" s="15">
        <v>44553</v>
      </c>
      <c r="E69" s="16">
        <v>44103105</v>
      </c>
      <c r="F69" s="17">
        <v>3</v>
      </c>
      <c r="G69" s="16">
        <v>20000</v>
      </c>
      <c r="H69" s="18">
        <f>Tabla_query__7[[#This Row],[EXISTENCIA]]*Tabla_query__7[[#This Row],[COSTO]]</f>
        <v>60000</v>
      </c>
      <c r="I69" s="14" t="s">
        <v>10</v>
      </c>
      <c r="J69" s="16" t="s">
        <v>270</v>
      </c>
    </row>
    <row r="70" spans="1:10" ht="16.5" hidden="1" x14ac:dyDescent="0.3">
      <c r="A70" s="1">
        <v>67</v>
      </c>
      <c r="B70" s="14" t="s">
        <v>78</v>
      </c>
      <c r="C70" s="15">
        <v>44553</v>
      </c>
      <c r="D70" s="15">
        <v>44553</v>
      </c>
      <c r="E70" s="16">
        <v>44103105</v>
      </c>
      <c r="F70" s="17">
        <v>2</v>
      </c>
      <c r="G70" s="16">
        <v>4035</v>
      </c>
      <c r="H70" s="18">
        <f>Tabla_query__7[[#This Row],[EXISTENCIA]]*Tabla_query__7[[#This Row],[COSTO]]</f>
        <v>8070</v>
      </c>
      <c r="I70" s="14" t="s">
        <v>10</v>
      </c>
      <c r="J70" s="16" t="s">
        <v>270</v>
      </c>
    </row>
    <row r="71" spans="1:10" ht="16.5" hidden="1" x14ac:dyDescent="0.3">
      <c r="A71" s="1">
        <v>68</v>
      </c>
      <c r="B71" s="14" t="s">
        <v>79</v>
      </c>
      <c r="C71" s="15">
        <v>44988</v>
      </c>
      <c r="D71" s="15">
        <v>44988</v>
      </c>
      <c r="E71" s="16">
        <v>44103105</v>
      </c>
      <c r="F71" s="17">
        <v>4</v>
      </c>
      <c r="G71" s="16">
        <v>7500</v>
      </c>
      <c r="H71" s="18">
        <f>Tabla_query__7[[#This Row],[EXISTENCIA]]*Tabla_query__7[[#This Row],[COSTO]]</f>
        <v>30000</v>
      </c>
      <c r="I71" s="14" t="s">
        <v>10</v>
      </c>
      <c r="J71" s="16" t="s">
        <v>270</v>
      </c>
    </row>
    <row r="72" spans="1:10" ht="16.5" hidden="1" x14ac:dyDescent="0.3">
      <c r="A72" s="1">
        <v>69</v>
      </c>
      <c r="B72" s="14" t="s">
        <v>80</v>
      </c>
      <c r="C72" s="15">
        <v>44553</v>
      </c>
      <c r="D72" s="15">
        <v>44553</v>
      </c>
      <c r="E72" s="16">
        <v>44103105</v>
      </c>
      <c r="F72" s="17">
        <v>7</v>
      </c>
      <c r="G72" s="16">
        <v>5645</v>
      </c>
      <c r="H72" s="18">
        <f>Tabla_query__7[[#This Row],[EXISTENCIA]]*Tabla_query__7[[#This Row],[COSTO]]</f>
        <v>39515</v>
      </c>
      <c r="I72" s="14" t="s">
        <v>10</v>
      </c>
      <c r="J72" s="16" t="s">
        <v>270</v>
      </c>
    </row>
    <row r="73" spans="1:10" ht="16.5" hidden="1" x14ac:dyDescent="0.3">
      <c r="A73" s="1">
        <v>70</v>
      </c>
      <c r="B73" s="14" t="s">
        <v>81</v>
      </c>
      <c r="C73" s="15">
        <v>44553</v>
      </c>
      <c r="D73" s="15">
        <v>44553</v>
      </c>
      <c r="E73" s="16">
        <v>44103105</v>
      </c>
      <c r="F73" s="17">
        <v>3</v>
      </c>
      <c r="G73" s="16">
        <v>6950</v>
      </c>
      <c r="H73" s="18">
        <f>Tabla_query__7[[#This Row],[EXISTENCIA]]*Tabla_query__7[[#This Row],[COSTO]]</f>
        <v>20850</v>
      </c>
      <c r="I73" s="14" t="s">
        <v>10</v>
      </c>
      <c r="J73" s="16" t="s">
        <v>270</v>
      </c>
    </row>
    <row r="74" spans="1:10" ht="16.5" hidden="1" x14ac:dyDescent="0.3">
      <c r="A74" s="1">
        <v>71</v>
      </c>
      <c r="B74" s="14" t="s">
        <v>82</v>
      </c>
      <c r="C74" s="15">
        <v>44553</v>
      </c>
      <c r="D74" s="15">
        <v>44553</v>
      </c>
      <c r="E74" s="16">
        <v>44103105</v>
      </c>
      <c r="F74" s="17">
        <v>1</v>
      </c>
      <c r="G74" s="16">
        <v>4261</v>
      </c>
      <c r="H74" s="18">
        <f>Tabla_query__7[[#This Row],[EXISTENCIA]]*Tabla_query__7[[#This Row],[COSTO]]</f>
        <v>4261</v>
      </c>
      <c r="I74" s="14" t="s">
        <v>10</v>
      </c>
      <c r="J74" s="16" t="s">
        <v>270</v>
      </c>
    </row>
    <row r="75" spans="1:10" ht="16.5" hidden="1" x14ac:dyDescent="0.3">
      <c r="A75" s="1">
        <v>72</v>
      </c>
      <c r="B75" s="14" t="s">
        <v>83</v>
      </c>
      <c r="C75" s="15">
        <v>44553</v>
      </c>
      <c r="D75" s="15">
        <v>44553</v>
      </c>
      <c r="E75" s="16">
        <v>44103105</v>
      </c>
      <c r="F75" s="17">
        <v>7</v>
      </c>
      <c r="G75" s="16">
        <v>4500</v>
      </c>
      <c r="H75" s="18">
        <f>Tabla_query__7[[#This Row],[EXISTENCIA]]*Tabla_query__7[[#This Row],[COSTO]]</f>
        <v>31500</v>
      </c>
      <c r="I75" s="14" t="s">
        <v>10</v>
      </c>
      <c r="J75" s="16" t="s">
        <v>270</v>
      </c>
    </row>
    <row r="76" spans="1:10" ht="16.5" hidden="1" x14ac:dyDescent="0.3">
      <c r="A76" s="1">
        <v>73</v>
      </c>
      <c r="B76" s="14" t="s">
        <v>84</v>
      </c>
      <c r="C76" s="15"/>
      <c r="D76" s="15"/>
      <c r="E76" s="16">
        <v>44103105</v>
      </c>
      <c r="F76" s="17">
        <v>1</v>
      </c>
      <c r="G76" s="16">
        <v>11474</v>
      </c>
      <c r="H76" s="18">
        <f>Tabla_query__7[[#This Row],[EXISTENCIA]]*Tabla_query__7[[#This Row],[COSTO]]</f>
        <v>11474</v>
      </c>
      <c r="I76" s="14" t="s">
        <v>10</v>
      </c>
      <c r="J76" s="16" t="s">
        <v>270</v>
      </c>
    </row>
    <row r="77" spans="1:10" ht="16.5" hidden="1" x14ac:dyDescent="0.3">
      <c r="A77" s="1">
        <v>74</v>
      </c>
      <c r="B77" s="14" t="s">
        <v>85</v>
      </c>
      <c r="C77" s="15"/>
      <c r="D77" s="15"/>
      <c r="E77" s="16">
        <v>44103105</v>
      </c>
      <c r="F77" s="17">
        <v>1</v>
      </c>
      <c r="G77" s="16">
        <v>11474</v>
      </c>
      <c r="H77" s="18">
        <f>Tabla_query__7[[#This Row],[EXISTENCIA]]*Tabla_query__7[[#This Row],[COSTO]]</f>
        <v>11474</v>
      </c>
      <c r="I77" s="14" t="s">
        <v>10</v>
      </c>
      <c r="J77" s="16" t="s">
        <v>270</v>
      </c>
    </row>
    <row r="78" spans="1:10" ht="16.5" hidden="1" x14ac:dyDescent="0.3">
      <c r="A78" s="1">
        <v>75</v>
      </c>
      <c r="B78" s="14" t="s">
        <v>86</v>
      </c>
      <c r="C78" s="15"/>
      <c r="D78" s="15"/>
      <c r="E78" s="16">
        <v>44103105</v>
      </c>
      <c r="F78" s="17">
        <v>2</v>
      </c>
      <c r="G78" s="16">
        <v>11474</v>
      </c>
      <c r="H78" s="18">
        <f>Tabla_query__7[[#This Row],[EXISTENCIA]]*Tabla_query__7[[#This Row],[COSTO]]</f>
        <v>22948</v>
      </c>
      <c r="I78" s="14" t="s">
        <v>10</v>
      </c>
      <c r="J78" s="16" t="s">
        <v>270</v>
      </c>
    </row>
    <row r="79" spans="1:10" ht="16.5" hidden="1" x14ac:dyDescent="0.3">
      <c r="A79" s="1">
        <v>76</v>
      </c>
      <c r="B79" s="14" t="s">
        <v>87</v>
      </c>
      <c r="C79" s="15"/>
      <c r="D79" s="15"/>
      <c r="E79" s="16">
        <v>44103105</v>
      </c>
      <c r="F79" s="17">
        <v>2</v>
      </c>
      <c r="G79" s="16">
        <v>11474</v>
      </c>
      <c r="H79" s="18">
        <f>Tabla_query__7[[#This Row],[EXISTENCIA]]*Tabla_query__7[[#This Row],[COSTO]]</f>
        <v>22948</v>
      </c>
      <c r="I79" s="14" t="s">
        <v>10</v>
      </c>
      <c r="J79" s="16" t="s">
        <v>270</v>
      </c>
    </row>
    <row r="80" spans="1:10" ht="16.5" hidden="1" x14ac:dyDescent="0.3">
      <c r="A80" s="1">
        <v>77</v>
      </c>
      <c r="B80" s="14" t="s">
        <v>88</v>
      </c>
      <c r="C80" s="15"/>
      <c r="D80" s="15"/>
      <c r="E80" s="16">
        <v>44103105</v>
      </c>
      <c r="F80" s="17">
        <v>1</v>
      </c>
      <c r="G80" s="16">
        <v>6600</v>
      </c>
      <c r="H80" s="18">
        <f>Tabla_query__7[[#This Row],[EXISTENCIA]]*Tabla_query__7[[#This Row],[COSTO]]</f>
        <v>6600</v>
      </c>
      <c r="I80" s="14" t="s">
        <v>10</v>
      </c>
      <c r="J80" s="16" t="s">
        <v>270</v>
      </c>
    </row>
    <row r="81" spans="1:10" ht="16.5" hidden="1" x14ac:dyDescent="0.3">
      <c r="A81" s="1">
        <v>78</v>
      </c>
      <c r="B81" s="14" t="s">
        <v>89</v>
      </c>
      <c r="C81" s="15"/>
      <c r="D81" s="15"/>
      <c r="E81" s="16">
        <v>44103105</v>
      </c>
      <c r="F81" s="17">
        <v>1</v>
      </c>
      <c r="G81" s="16">
        <v>6600</v>
      </c>
      <c r="H81" s="18">
        <f>Tabla_query__7[[#This Row],[EXISTENCIA]]*Tabla_query__7[[#This Row],[COSTO]]</f>
        <v>6600</v>
      </c>
      <c r="I81" s="14" t="s">
        <v>10</v>
      </c>
      <c r="J81" s="16" t="s">
        <v>270</v>
      </c>
    </row>
    <row r="82" spans="1:10" ht="16.5" hidden="1" x14ac:dyDescent="0.3">
      <c r="A82" s="1">
        <v>79</v>
      </c>
      <c r="B82" s="14" t="s">
        <v>90</v>
      </c>
      <c r="C82" s="15"/>
      <c r="D82" s="15"/>
      <c r="E82" s="16">
        <v>44103105</v>
      </c>
      <c r="F82" s="17">
        <v>1</v>
      </c>
      <c r="G82" s="16">
        <v>6600</v>
      </c>
      <c r="H82" s="18">
        <f>Tabla_query__7[[#This Row],[EXISTENCIA]]*Tabla_query__7[[#This Row],[COSTO]]</f>
        <v>6600</v>
      </c>
      <c r="I82" s="14" t="s">
        <v>10</v>
      </c>
      <c r="J82" s="16" t="s">
        <v>270</v>
      </c>
    </row>
    <row r="83" spans="1:10" ht="16.5" hidden="1" x14ac:dyDescent="0.3">
      <c r="A83" s="1">
        <v>80</v>
      </c>
      <c r="B83" s="14" t="s">
        <v>91</v>
      </c>
      <c r="C83" s="15">
        <v>44739</v>
      </c>
      <c r="D83" s="15">
        <v>44739</v>
      </c>
      <c r="E83" s="16">
        <v>44103105</v>
      </c>
      <c r="F83" s="17">
        <v>1</v>
      </c>
      <c r="G83" s="16">
        <v>6600</v>
      </c>
      <c r="H83" s="18">
        <f>Tabla_query__7[[#This Row],[EXISTENCIA]]*Tabla_query__7[[#This Row],[COSTO]]</f>
        <v>6600</v>
      </c>
      <c r="I83" s="14" t="s">
        <v>10</v>
      </c>
      <c r="J83" s="16" t="s">
        <v>270</v>
      </c>
    </row>
    <row r="84" spans="1:10" ht="16.5" hidden="1" x14ac:dyDescent="0.3">
      <c r="A84" s="1">
        <v>81</v>
      </c>
      <c r="B84" s="14" t="s">
        <v>92</v>
      </c>
      <c r="C84" s="15">
        <v>44739</v>
      </c>
      <c r="D84" s="15">
        <v>44739</v>
      </c>
      <c r="E84" s="16">
        <v>44103105</v>
      </c>
      <c r="F84" s="17">
        <v>1</v>
      </c>
      <c r="G84" s="16">
        <v>10144</v>
      </c>
      <c r="H84" s="18">
        <f>Tabla_query__7[[#This Row],[EXISTENCIA]]*Tabla_query__7[[#This Row],[COSTO]]</f>
        <v>10144</v>
      </c>
      <c r="I84" s="14" t="s">
        <v>10</v>
      </c>
      <c r="J84" s="16" t="s">
        <v>270</v>
      </c>
    </row>
    <row r="85" spans="1:10" ht="16.5" hidden="1" x14ac:dyDescent="0.3">
      <c r="A85" s="1">
        <v>82</v>
      </c>
      <c r="B85" s="14" t="s">
        <v>93</v>
      </c>
      <c r="C85" s="15">
        <v>44550</v>
      </c>
      <c r="D85" s="15">
        <v>44550</v>
      </c>
      <c r="E85" s="16">
        <v>32101601</v>
      </c>
      <c r="F85" s="17">
        <v>0</v>
      </c>
      <c r="G85" s="16">
        <v>300</v>
      </c>
      <c r="H85" s="18">
        <f>Tabla_query__7[[#This Row],[EXISTENCIA]]*Tabla_query__7[[#This Row],[COSTO]]</f>
        <v>0</v>
      </c>
      <c r="I85" s="14" t="s">
        <v>10</v>
      </c>
      <c r="J85" s="16" t="s">
        <v>270</v>
      </c>
    </row>
    <row r="86" spans="1:10" ht="16.5" hidden="1" x14ac:dyDescent="0.3">
      <c r="A86" s="1">
        <v>83</v>
      </c>
      <c r="B86" s="14" t="s">
        <v>94</v>
      </c>
      <c r="C86" s="15">
        <v>45082</v>
      </c>
      <c r="D86" s="15">
        <v>45082</v>
      </c>
      <c r="E86" s="16">
        <v>44103105</v>
      </c>
      <c r="F86" s="17">
        <v>2</v>
      </c>
      <c r="G86" s="16">
        <v>11000</v>
      </c>
      <c r="H86" s="18">
        <f>Tabla_query__7[[#This Row],[EXISTENCIA]]*Tabla_query__7[[#This Row],[COSTO]]</f>
        <v>22000</v>
      </c>
      <c r="I86" s="14" t="s">
        <v>10</v>
      </c>
      <c r="J86" s="16" t="s">
        <v>270</v>
      </c>
    </row>
    <row r="87" spans="1:10" ht="16.5" hidden="1" x14ac:dyDescent="0.3">
      <c r="A87" s="1">
        <v>84</v>
      </c>
      <c r="B87" s="14" t="s">
        <v>95</v>
      </c>
      <c r="C87" s="15"/>
      <c r="D87" s="15"/>
      <c r="E87" s="16">
        <v>44103105</v>
      </c>
      <c r="F87" s="17">
        <v>1</v>
      </c>
      <c r="G87" s="16">
        <v>11000</v>
      </c>
      <c r="H87" s="18">
        <f>Tabla_query__7[[#This Row],[EXISTENCIA]]*Tabla_query__7[[#This Row],[COSTO]]</f>
        <v>11000</v>
      </c>
      <c r="I87" s="14" t="s">
        <v>10</v>
      </c>
      <c r="J87" s="16" t="s">
        <v>270</v>
      </c>
    </row>
    <row r="88" spans="1:10" ht="16.5" hidden="1" x14ac:dyDescent="0.3">
      <c r="A88" s="1">
        <v>85</v>
      </c>
      <c r="B88" s="14" t="s">
        <v>96</v>
      </c>
      <c r="C88" s="15">
        <v>44739</v>
      </c>
      <c r="D88" s="15">
        <v>44739</v>
      </c>
      <c r="E88" s="16">
        <v>26111702</v>
      </c>
      <c r="F88" s="17">
        <v>12</v>
      </c>
      <c r="G88" s="16">
        <v>55</v>
      </c>
      <c r="H88" s="18">
        <f>Tabla_query__7[[#This Row],[EXISTENCIA]]*Tabla_query__7[[#This Row],[COSTO]]</f>
        <v>660</v>
      </c>
      <c r="I88" s="14" t="s">
        <v>97</v>
      </c>
      <c r="J88" s="16" t="s">
        <v>270</v>
      </c>
    </row>
    <row r="89" spans="1:10" ht="16.5" hidden="1" x14ac:dyDescent="0.3">
      <c r="A89" s="1">
        <v>86</v>
      </c>
      <c r="B89" s="14" t="s">
        <v>98</v>
      </c>
      <c r="C89" s="15">
        <v>44739</v>
      </c>
      <c r="D89" s="15">
        <v>44739</v>
      </c>
      <c r="E89" s="16">
        <v>26111702</v>
      </c>
      <c r="F89" s="17">
        <v>0</v>
      </c>
      <c r="G89" s="16">
        <v>55</v>
      </c>
      <c r="H89" s="18">
        <f>Tabla_query__7[[#This Row],[EXISTENCIA]]*Tabla_query__7[[#This Row],[COSTO]]</f>
        <v>0</v>
      </c>
      <c r="I89" s="14" t="s">
        <v>97</v>
      </c>
      <c r="J89" s="16" t="s">
        <v>270</v>
      </c>
    </row>
    <row r="90" spans="1:10" ht="16.5" hidden="1" x14ac:dyDescent="0.3">
      <c r="A90" s="1">
        <v>87</v>
      </c>
      <c r="B90" s="14" t="s">
        <v>99</v>
      </c>
      <c r="C90" s="15">
        <v>44739</v>
      </c>
      <c r="D90" s="15">
        <v>44739</v>
      </c>
      <c r="E90" s="16">
        <v>26111702</v>
      </c>
      <c r="F90" s="17">
        <v>4</v>
      </c>
      <c r="G90" s="16">
        <v>55</v>
      </c>
      <c r="H90" s="18">
        <f>Tabla_query__7[[#This Row],[EXISTENCIA]]*Tabla_query__7[[#This Row],[COSTO]]</f>
        <v>220</v>
      </c>
      <c r="I90" s="14" t="s">
        <v>97</v>
      </c>
      <c r="J90" s="16" t="s">
        <v>270</v>
      </c>
    </row>
    <row r="91" spans="1:10" ht="14.25" hidden="1" customHeight="1" x14ac:dyDescent="0.3">
      <c r="A91" s="1">
        <v>88</v>
      </c>
      <c r="B91" s="14" t="s">
        <v>100</v>
      </c>
      <c r="C91" s="15">
        <v>44638</v>
      </c>
      <c r="D91" s="15">
        <v>44638</v>
      </c>
      <c r="E91" s="16">
        <v>50161509</v>
      </c>
      <c r="F91" s="17">
        <v>125</v>
      </c>
      <c r="G91" s="16">
        <v>150</v>
      </c>
      <c r="H91" s="18">
        <f>Tabla_query__7[[#This Row],[EXISTENCIA]]*Tabla_query__7[[#This Row],[COSTO]]</f>
        <v>18750</v>
      </c>
      <c r="I91" s="14" t="s">
        <v>101</v>
      </c>
      <c r="J91" s="16" t="s">
        <v>270</v>
      </c>
    </row>
    <row r="92" spans="1:10" ht="16.5" hidden="1" x14ac:dyDescent="0.3">
      <c r="A92" s="1">
        <v>89</v>
      </c>
      <c r="B92" s="14" t="s">
        <v>102</v>
      </c>
      <c r="C92" s="15">
        <v>44550</v>
      </c>
      <c r="D92" s="15">
        <v>44550</v>
      </c>
      <c r="E92" s="16">
        <v>50161509</v>
      </c>
      <c r="F92" s="17">
        <v>0</v>
      </c>
      <c r="G92" s="16">
        <v>249</v>
      </c>
      <c r="H92" s="18">
        <f>Tabla_query__7[[#This Row],[EXISTENCIA]]*Tabla_query__7[[#This Row],[COSTO]]</f>
        <v>0</v>
      </c>
      <c r="I92" s="14" t="s">
        <v>101</v>
      </c>
      <c r="J92" s="16" t="s">
        <v>270</v>
      </c>
    </row>
    <row r="93" spans="1:10" ht="16.5" hidden="1" x14ac:dyDescent="0.3">
      <c r="A93" s="1">
        <v>90</v>
      </c>
      <c r="B93" s="14" t="s">
        <v>103</v>
      </c>
      <c r="C93" s="15">
        <v>44629</v>
      </c>
      <c r="D93" s="15">
        <v>44629</v>
      </c>
      <c r="E93" s="16">
        <v>12141901</v>
      </c>
      <c r="F93" s="17">
        <v>90</v>
      </c>
      <c r="G93" s="16">
        <v>35</v>
      </c>
      <c r="H93" s="18">
        <f>Tabla_query__7[[#This Row],[EXISTENCIA]]*Tabla_query__7[[#This Row],[COSTO]]</f>
        <v>3150</v>
      </c>
      <c r="I93" s="14" t="s">
        <v>104</v>
      </c>
      <c r="J93" s="16" t="s">
        <v>270</v>
      </c>
    </row>
    <row r="94" spans="1:10" ht="16.5" hidden="1" x14ac:dyDescent="0.3">
      <c r="B94" s="14" t="s">
        <v>105</v>
      </c>
      <c r="C94" s="15">
        <v>44638</v>
      </c>
      <c r="D94" s="15">
        <v>44638</v>
      </c>
      <c r="E94" s="16">
        <v>12141901</v>
      </c>
      <c r="F94" s="17">
        <v>88</v>
      </c>
      <c r="G94" s="16">
        <v>65</v>
      </c>
      <c r="H94" s="18">
        <f>Tabla_query__7[[#This Row],[EXISTENCIA]]*Tabla_query__7[[#This Row],[COSTO]]</f>
        <v>5720</v>
      </c>
      <c r="I94" s="14" t="s">
        <v>104</v>
      </c>
      <c r="J94" s="16" t="s">
        <v>270</v>
      </c>
    </row>
    <row r="95" spans="1:10" ht="16.5" hidden="1" x14ac:dyDescent="0.3">
      <c r="A95" s="1">
        <v>92</v>
      </c>
      <c r="B95" s="14" t="s">
        <v>106</v>
      </c>
      <c r="C95" s="15">
        <v>44739</v>
      </c>
      <c r="D95" s="15">
        <v>44739</v>
      </c>
      <c r="E95" s="16">
        <v>12141901</v>
      </c>
      <c r="F95" s="17">
        <v>80</v>
      </c>
      <c r="G95" s="16">
        <v>70</v>
      </c>
      <c r="H95" s="18">
        <f>Tabla_query__7[[#This Row],[EXISTENCIA]]*Tabla_query__7[[#This Row],[COSTO]]</f>
        <v>5600</v>
      </c>
      <c r="I95" s="14" t="s">
        <v>104</v>
      </c>
      <c r="J95" s="16" t="s">
        <v>270</v>
      </c>
    </row>
    <row r="96" spans="1:10" ht="16.5" hidden="1" x14ac:dyDescent="0.3">
      <c r="A96" s="1">
        <v>93</v>
      </c>
      <c r="B96" s="14" t="s">
        <v>107</v>
      </c>
      <c r="C96" s="15">
        <v>44551</v>
      </c>
      <c r="D96" s="15">
        <v>44551</v>
      </c>
      <c r="E96" s="16">
        <v>52151504</v>
      </c>
      <c r="F96" s="17">
        <v>40</v>
      </c>
      <c r="G96" s="16">
        <v>255</v>
      </c>
      <c r="H96" s="18">
        <f>Tabla_query__7[[#This Row],[EXISTENCIA]]*Tabla_query__7[[#This Row],[COSTO]]</f>
        <v>10200</v>
      </c>
      <c r="I96" s="14" t="s">
        <v>104</v>
      </c>
      <c r="J96" s="16" t="s">
        <v>270</v>
      </c>
    </row>
    <row r="97" spans="1:10" ht="16.5" hidden="1" x14ac:dyDescent="0.3">
      <c r="A97" s="1">
        <v>94</v>
      </c>
      <c r="B97" s="14" t="s">
        <v>108</v>
      </c>
      <c r="C97" s="15"/>
      <c r="D97" s="15"/>
      <c r="E97" s="16">
        <v>52151504</v>
      </c>
      <c r="F97" s="17">
        <v>0</v>
      </c>
      <c r="G97" s="16">
        <v>80</v>
      </c>
      <c r="H97" s="18">
        <f>Tabla_query__7[[#This Row],[EXISTENCIA]]*Tabla_query__7[[#This Row],[COSTO]]</f>
        <v>0</v>
      </c>
      <c r="I97" s="14" t="s">
        <v>104</v>
      </c>
      <c r="J97" s="16" t="s">
        <v>270</v>
      </c>
    </row>
    <row r="98" spans="1:10" ht="16.5" hidden="1" x14ac:dyDescent="0.3">
      <c r="A98" s="1">
        <v>95</v>
      </c>
      <c r="B98" s="14" t="s">
        <v>109</v>
      </c>
      <c r="C98" s="15">
        <v>44638</v>
      </c>
      <c r="D98" s="15">
        <v>44638</v>
      </c>
      <c r="E98" s="16">
        <v>52151504</v>
      </c>
      <c r="F98" s="17">
        <v>239</v>
      </c>
      <c r="G98" s="16">
        <v>126</v>
      </c>
      <c r="H98" s="18">
        <f>Tabla_query__7[[#This Row],[EXISTENCIA]]*Tabla_query__7[[#This Row],[COSTO]]</f>
        <v>30114</v>
      </c>
      <c r="I98" s="14" t="s">
        <v>104</v>
      </c>
      <c r="J98" s="16" t="s">
        <v>270</v>
      </c>
    </row>
    <row r="99" spans="1:10" ht="16.5" hidden="1" x14ac:dyDescent="0.3">
      <c r="A99" s="1">
        <v>96</v>
      </c>
      <c r="B99" s="14" t="s">
        <v>110</v>
      </c>
      <c r="C99" s="15">
        <v>44638</v>
      </c>
      <c r="D99" s="15">
        <v>44638</v>
      </c>
      <c r="E99" s="16">
        <v>52151504</v>
      </c>
      <c r="F99" s="17">
        <v>77</v>
      </c>
      <c r="G99" s="16">
        <v>60</v>
      </c>
      <c r="H99" s="18">
        <f>Tabla_query__7[[#This Row],[EXISTENCIA]]*Tabla_query__7[[#This Row],[COSTO]]</f>
        <v>4620</v>
      </c>
      <c r="I99" s="14" t="s">
        <v>104</v>
      </c>
      <c r="J99" s="16" t="s">
        <v>270</v>
      </c>
    </row>
    <row r="100" spans="1:10" ht="16.5" hidden="1" x14ac:dyDescent="0.3">
      <c r="A100" s="1">
        <v>97</v>
      </c>
      <c r="B100" s="14" t="s">
        <v>111</v>
      </c>
      <c r="C100" s="15">
        <v>44638</v>
      </c>
      <c r="D100" s="15">
        <v>44638</v>
      </c>
      <c r="E100" s="16">
        <v>47131829</v>
      </c>
      <c r="F100" s="17">
        <v>4</v>
      </c>
      <c r="G100" s="16">
        <v>1150</v>
      </c>
      <c r="H100" s="18">
        <f>Tabla_query__7[[#This Row],[EXISTENCIA]]*Tabla_query__7[[#This Row],[COSTO]]</f>
        <v>4600</v>
      </c>
      <c r="I100" s="14" t="s">
        <v>112</v>
      </c>
      <c r="J100" s="16" t="s">
        <v>270</v>
      </c>
    </row>
    <row r="101" spans="1:10" ht="16.5" hidden="1" x14ac:dyDescent="0.3">
      <c r="A101" s="1">
        <v>98</v>
      </c>
      <c r="B101" s="14" t="s">
        <v>113</v>
      </c>
      <c r="C101" s="15">
        <v>44739</v>
      </c>
      <c r="D101" s="15">
        <v>44739</v>
      </c>
      <c r="E101" s="16">
        <v>47131603</v>
      </c>
      <c r="F101" s="17">
        <v>32</v>
      </c>
      <c r="G101" s="16">
        <v>18</v>
      </c>
      <c r="H101" s="18">
        <f>Tabla_query__7[[#This Row],[EXISTENCIA]]*Tabla_query__7[[#This Row],[COSTO]]</f>
        <v>576</v>
      </c>
      <c r="I101" s="14" t="s">
        <v>114</v>
      </c>
      <c r="J101" s="16" t="s">
        <v>270</v>
      </c>
    </row>
    <row r="102" spans="1:10" ht="16.5" hidden="1" x14ac:dyDescent="0.3">
      <c r="A102" s="1">
        <v>99</v>
      </c>
      <c r="B102" s="14" t="s">
        <v>115</v>
      </c>
      <c r="C102" s="15">
        <v>44551</v>
      </c>
      <c r="D102" s="15">
        <v>44551</v>
      </c>
      <c r="E102" s="16">
        <v>47131829</v>
      </c>
      <c r="F102" s="17">
        <v>12</v>
      </c>
      <c r="G102" s="16">
        <v>198</v>
      </c>
      <c r="H102" s="18">
        <f>Tabla_query__7[[#This Row],[EXISTENCIA]]*Tabla_query__7[[#This Row],[COSTO]]</f>
        <v>2376</v>
      </c>
      <c r="I102" s="14" t="s">
        <v>112</v>
      </c>
      <c r="J102" s="16" t="s">
        <v>270</v>
      </c>
    </row>
    <row r="103" spans="1:10" ht="16.5" hidden="1" x14ac:dyDescent="0.3">
      <c r="A103" s="1">
        <v>100</v>
      </c>
      <c r="B103" s="14" t="s">
        <v>116</v>
      </c>
      <c r="C103" s="15">
        <v>44551</v>
      </c>
      <c r="D103" s="15">
        <v>44551</v>
      </c>
      <c r="E103" s="16">
        <v>47131829</v>
      </c>
      <c r="F103" s="17">
        <v>15</v>
      </c>
      <c r="G103" s="16">
        <v>265</v>
      </c>
      <c r="H103" s="18">
        <f>Tabla_query__7[[#This Row],[EXISTENCIA]]*Tabla_query__7[[#This Row],[COSTO]]</f>
        <v>3975</v>
      </c>
      <c r="I103" s="14" t="s">
        <v>114</v>
      </c>
      <c r="J103" s="16" t="s">
        <v>270</v>
      </c>
    </row>
    <row r="104" spans="1:10" ht="16.5" hidden="1" x14ac:dyDescent="0.3">
      <c r="A104" s="1">
        <v>101</v>
      </c>
      <c r="B104" s="14" t="s">
        <v>117</v>
      </c>
      <c r="C104" s="15"/>
      <c r="D104" s="15"/>
      <c r="E104" s="16">
        <v>12191601</v>
      </c>
      <c r="F104" s="17">
        <v>4</v>
      </c>
      <c r="G104" s="16">
        <v>2432</v>
      </c>
      <c r="H104" s="18">
        <f>Tabla_query__7[[#This Row],[EXISTENCIA]]*Tabla_query__7[[#This Row],[COSTO]]</f>
        <v>9728</v>
      </c>
      <c r="I104" s="14" t="s">
        <v>114</v>
      </c>
      <c r="J104" s="16" t="s">
        <v>270</v>
      </c>
    </row>
    <row r="105" spans="1:10" ht="16.5" hidden="1" x14ac:dyDescent="0.3">
      <c r="A105" s="1">
        <v>102</v>
      </c>
      <c r="B105" s="14" t="s">
        <v>118</v>
      </c>
      <c r="C105" s="15">
        <v>44551</v>
      </c>
      <c r="D105" s="15">
        <v>44551</v>
      </c>
      <c r="E105" s="16">
        <v>47131604</v>
      </c>
      <c r="F105" s="17">
        <v>25</v>
      </c>
      <c r="G105" s="16">
        <v>239</v>
      </c>
      <c r="H105" s="18">
        <f>Tabla_query__7[[#This Row],[EXISTENCIA]]*Tabla_query__7[[#This Row],[COSTO]]</f>
        <v>5975</v>
      </c>
      <c r="I105" s="14" t="s">
        <v>114</v>
      </c>
      <c r="J105" s="16" t="s">
        <v>270</v>
      </c>
    </row>
    <row r="106" spans="1:10" ht="16.5" hidden="1" x14ac:dyDescent="0.3">
      <c r="A106" s="1">
        <v>103</v>
      </c>
      <c r="B106" s="14" t="s">
        <v>119</v>
      </c>
      <c r="C106" s="15">
        <v>44551</v>
      </c>
      <c r="D106" s="15">
        <v>44551</v>
      </c>
      <c r="E106" s="16">
        <v>47131604</v>
      </c>
      <c r="F106" s="17">
        <v>0</v>
      </c>
      <c r="G106" s="16">
        <v>239</v>
      </c>
      <c r="H106" s="18">
        <f>Tabla_query__7[[#This Row],[EXISTENCIA]]*Tabla_query__7[[#This Row],[COSTO]]</f>
        <v>0</v>
      </c>
      <c r="I106" s="14" t="s">
        <v>114</v>
      </c>
      <c r="J106" s="16" t="s">
        <v>270</v>
      </c>
    </row>
    <row r="107" spans="1:10" ht="16.5" hidden="1" x14ac:dyDescent="0.3">
      <c r="A107" s="1">
        <v>104</v>
      </c>
      <c r="B107" s="14" t="s">
        <v>120</v>
      </c>
      <c r="C107" s="15">
        <v>44551</v>
      </c>
      <c r="D107" s="15">
        <v>44551</v>
      </c>
      <c r="E107" s="16">
        <v>14111704</v>
      </c>
      <c r="F107" s="17">
        <v>7</v>
      </c>
      <c r="G107" s="16">
        <v>2744</v>
      </c>
      <c r="H107" s="18">
        <f>Tabla_query__7[[#This Row],[EXISTENCIA]]*Tabla_query__7[[#This Row],[COSTO]]</f>
        <v>19208</v>
      </c>
      <c r="I107" s="14" t="s">
        <v>114</v>
      </c>
      <c r="J107" s="16" t="s">
        <v>270</v>
      </c>
    </row>
    <row r="108" spans="1:10" ht="16.5" hidden="1" x14ac:dyDescent="0.3">
      <c r="A108" s="1">
        <v>105</v>
      </c>
      <c r="B108" s="14" t="s">
        <v>121</v>
      </c>
      <c r="C108" s="15">
        <v>44698</v>
      </c>
      <c r="D108" s="15">
        <v>44698</v>
      </c>
      <c r="E108" s="16">
        <v>4618150</v>
      </c>
      <c r="F108" s="17">
        <v>31</v>
      </c>
      <c r="G108" s="16">
        <v>200</v>
      </c>
      <c r="H108" s="18">
        <f>Tabla_query__7[[#This Row],[EXISTENCIA]]*Tabla_query__7[[#This Row],[COSTO]]</f>
        <v>6200</v>
      </c>
      <c r="I108" s="14" t="s">
        <v>114</v>
      </c>
      <c r="J108" s="16" t="s">
        <v>270</v>
      </c>
    </row>
    <row r="109" spans="1:10" ht="16.5" x14ac:dyDescent="0.3">
      <c r="A109" s="1">
        <v>106</v>
      </c>
      <c r="B109" s="14" t="s">
        <v>122</v>
      </c>
      <c r="C109" s="15">
        <v>44739</v>
      </c>
      <c r="D109" s="15">
        <v>44739</v>
      </c>
      <c r="E109" s="16">
        <v>4618150</v>
      </c>
      <c r="F109" s="17">
        <v>1</v>
      </c>
      <c r="G109" s="16">
        <v>200</v>
      </c>
      <c r="H109" s="18">
        <f>Tabla_query__7[[#This Row],[EXISTENCIA]]*Tabla_query__7[[#This Row],[COSTO]]</f>
        <v>200</v>
      </c>
      <c r="I109" s="14" t="s">
        <v>123</v>
      </c>
      <c r="J109" s="16" t="s">
        <v>270</v>
      </c>
    </row>
    <row r="110" spans="1:10" ht="16.5" hidden="1" x14ac:dyDescent="0.3">
      <c r="A110" s="1">
        <v>107</v>
      </c>
      <c r="B110" s="14" t="s">
        <v>124</v>
      </c>
      <c r="C110" s="15">
        <v>44551</v>
      </c>
      <c r="D110" s="15">
        <v>44551</v>
      </c>
      <c r="E110" s="16">
        <v>7131829</v>
      </c>
      <c r="F110" s="17">
        <v>26</v>
      </c>
      <c r="G110" s="16">
        <v>264</v>
      </c>
      <c r="H110" s="18">
        <f>Tabla_query__7[[#This Row],[EXISTENCIA]]*Tabla_query__7[[#This Row],[COSTO]]</f>
        <v>6864</v>
      </c>
      <c r="I110" s="14" t="s">
        <v>114</v>
      </c>
      <c r="J110" s="16" t="s">
        <v>270</v>
      </c>
    </row>
    <row r="111" spans="1:10" ht="16.5" hidden="1" x14ac:dyDescent="0.3">
      <c r="A111" s="1">
        <v>108</v>
      </c>
      <c r="B111" s="14" t="s">
        <v>125</v>
      </c>
      <c r="C111" s="15">
        <v>44551</v>
      </c>
      <c r="D111" s="15">
        <v>44551</v>
      </c>
      <c r="E111" s="16">
        <v>47131829</v>
      </c>
      <c r="F111" s="17">
        <v>13</v>
      </c>
      <c r="G111" s="16">
        <v>187</v>
      </c>
      <c r="H111" s="18">
        <f>Tabla_query__7[[#This Row],[EXISTENCIA]]*Tabla_query__7[[#This Row],[COSTO]]</f>
        <v>2431</v>
      </c>
      <c r="I111" s="14" t="s">
        <v>114</v>
      </c>
      <c r="J111" s="16" t="s">
        <v>270</v>
      </c>
    </row>
    <row r="112" spans="1:10" ht="16.5" hidden="1" x14ac:dyDescent="0.3">
      <c r="A112" s="1">
        <v>109</v>
      </c>
      <c r="B112" s="14" t="s">
        <v>126</v>
      </c>
      <c r="C112" s="15"/>
      <c r="D112" s="15"/>
      <c r="E112" s="16">
        <v>14121603</v>
      </c>
      <c r="F112" s="17">
        <v>1</v>
      </c>
      <c r="G112" s="16">
        <v>1000</v>
      </c>
      <c r="H112" s="18">
        <f>Tabla_query__7[[#This Row],[EXISTENCIA]]*Tabla_query__7[[#This Row],[COSTO]]</f>
        <v>1000</v>
      </c>
      <c r="I112" s="14" t="s">
        <v>127</v>
      </c>
      <c r="J112" s="16" t="s">
        <v>270</v>
      </c>
    </row>
    <row r="113" spans="1:10" ht="16.5" hidden="1" x14ac:dyDescent="0.3">
      <c r="A113" s="1">
        <v>110</v>
      </c>
      <c r="B113" s="14" t="s">
        <v>128</v>
      </c>
      <c r="C113" s="15">
        <v>44638</v>
      </c>
      <c r="D113" s="15">
        <v>44638</v>
      </c>
      <c r="E113" s="16">
        <v>7131829</v>
      </c>
      <c r="F113" s="17">
        <v>14</v>
      </c>
      <c r="G113" s="16">
        <v>600</v>
      </c>
      <c r="H113" s="18">
        <f>Tabla_query__7[[#This Row],[EXISTENCIA]]*Tabla_query__7[[#This Row],[COSTO]]</f>
        <v>8400</v>
      </c>
      <c r="I113" s="14" t="s">
        <v>114</v>
      </c>
      <c r="J113" s="16" t="s">
        <v>270</v>
      </c>
    </row>
    <row r="114" spans="1:10" ht="16.5" hidden="1" x14ac:dyDescent="0.3">
      <c r="A114" s="1">
        <v>111</v>
      </c>
      <c r="B114" s="14" t="s">
        <v>129</v>
      </c>
      <c r="C114" s="15"/>
      <c r="D114" s="15"/>
      <c r="E114" s="16">
        <v>7131829</v>
      </c>
      <c r="F114" s="17">
        <v>2</v>
      </c>
      <c r="G114" s="16">
        <v>125</v>
      </c>
      <c r="H114" s="18">
        <f>Tabla_query__7[[#This Row],[EXISTENCIA]]*Tabla_query__7[[#This Row],[COSTO]]</f>
        <v>250</v>
      </c>
      <c r="I114" s="14" t="s">
        <v>114</v>
      </c>
      <c r="J114" s="16" t="s">
        <v>270</v>
      </c>
    </row>
    <row r="115" spans="1:10" ht="16.5" hidden="1" x14ac:dyDescent="0.3">
      <c r="A115" s="1">
        <v>112</v>
      </c>
      <c r="B115" s="14" t="s">
        <v>130</v>
      </c>
      <c r="C115" s="15">
        <v>44638</v>
      </c>
      <c r="D115" s="15">
        <v>44638</v>
      </c>
      <c r="E115" s="16">
        <v>7131829</v>
      </c>
      <c r="F115" s="17">
        <v>4</v>
      </c>
      <c r="G115" s="16">
        <v>1000</v>
      </c>
      <c r="H115" s="18">
        <f>Tabla_query__7[[#This Row],[EXISTENCIA]]*Tabla_query__7[[#This Row],[COSTO]]</f>
        <v>4000</v>
      </c>
      <c r="I115" s="14" t="s">
        <v>131</v>
      </c>
      <c r="J115" s="16" t="s">
        <v>270</v>
      </c>
    </row>
    <row r="116" spans="1:10" ht="16.5" hidden="1" x14ac:dyDescent="0.3">
      <c r="A116" s="1">
        <v>113</v>
      </c>
      <c r="B116" s="14" t="s">
        <v>132</v>
      </c>
      <c r="C116" s="15"/>
      <c r="D116" s="15"/>
      <c r="E116" s="16">
        <v>7131829</v>
      </c>
      <c r="F116" s="17">
        <v>0</v>
      </c>
      <c r="G116" s="16">
        <v>0</v>
      </c>
      <c r="H116" s="18">
        <f>Tabla_query__7[[#This Row],[EXISTENCIA]]*Tabla_query__7[[#This Row],[COSTO]]</f>
        <v>0</v>
      </c>
      <c r="I116" s="14" t="s">
        <v>131</v>
      </c>
      <c r="J116" s="16" t="s">
        <v>270</v>
      </c>
    </row>
    <row r="117" spans="1:10" ht="16.5" hidden="1" x14ac:dyDescent="0.3">
      <c r="A117" s="1">
        <v>114</v>
      </c>
      <c r="B117" s="14" t="s">
        <v>133</v>
      </c>
      <c r="C117" s="15"/>
      <c r="D117" s="15"/>
      <c r="E117" s="16">
        <v>7131829</v>
      </c>
      <c r="F117" s="17">
        <v>0</v>
      </c>
      <c r="G117" s="16">
        <v>0</v>
      </c>
      <c r="H117" s="18">
        <f>Tabla_query__7[[#This Row],[EXISTENCIA]]*Tabla_query__7[[#This Row],[COSTO]]</f>
        <v>0</v>
      </c>
      <c r="I117" s="14" t="s">
        <v>131</v>
      </c>
      <c r="J117" s="16" t="s">
        <v>270</v>
      </c>
    </row>
    <row r="118" spans="1:10" ht="16.5" hidden="1" x14ac:dyDescent="0.3">
      <c r="A118" s="1">
        <v>115</v>
      </c>
      <c r="B118" s="14" t="s">
        <v>134</v>
      </c>
      <c r="C118" s="15">
        <v>45139</v>
      </c>
      <c r="D118" s="15">
        <v>45139</v>
      </c>
      <c r="E118" s="16">
        <v>7131829</v>
      </c>
      <c r="F118" s="17">
        <v>0</v>
      </c>
      <c r="G118" s="16">
        <v>90</v>
      </c>
      <c r="H118" s="18">
        <f>Tabla_query__7[[#This Row],[EXISTENCIA]]*Tabla_query__7[[#This Row],[COSTO]]</f>
        <v>0</v>
      </c>
      <c r="I118" s="14" t="s">
        <v>135</v>
      </c>
      <c r="J118" s="16" t="s">
        <v>270</v>
      </c>
    </row>
    <row r="119" spans="1:10" ht="16.5" hidden="1" x14ac:dyDescent="0.3">
      <c r="A119" s="1">
        <v>116</v>
      </c>
      <c r="B119" s="14" t="s">
        <v>136</v>
      </c>
      <c r="C119" s="15">
        <v>44739</v>
      </c>
      <c r="D119" s="15">
        <v>44739</v>
      </c>
      <c r="E119" s="16">
        <v>14111704</v>
      </c>
      <c r="F119" s="17">
        <v>0</v>
      </c>
      <c r="G119" s="16">
        <v>150</v>
      </c>
      <c r="H119" s="18">
        <f>Tabla_query__7[[#This Row],[EXISTENCIA]]*Tabla_query__7[[#This Row],[COSTO]]</f>
        <v>0</v>
      </c>
      <c r="I119" s="14" t="s">
        <v>135</v>
      </c>
      <c r="J119" s="16" t="s">
        <v>270</v>
      </c>
    </row>
    <row r="120" spans="1:10" ht="16.5" hidden="1" x14ac:dyDescent="0.3">
      <c r="A120" s="1">
        <v>117</v>
      </c>
      <c r="B120" s="14" t="s">
        <v>137</v>
      </c>
      <c r="C120" s="15">
        <v>44551</v>
      </c>
      <c r="D120" s="15">
        <v>44551</v>
      </c>
      <c r="E120" s="16">
        <v>47131604</v>
      </c>
      <c r="F120" s="17">
        <v>10</v>
      </c>
      <c r="G120" s="16">
        <v>271</v>
      </c>
      <c r="H120" s="18">
        <f>Tabla_query__7[[#This Row],[EXISTENCIA]]*Tabla_query__7[[#This Row],[COSTO]]</f>
        <v>2710</v>
      </c>
      <c r="I120" s="14" t="s">
        <v>114</v>
      </c>
      <c r="J120" s="16" t="s">
        <v>270</v>
      </c>
    </row>
    <row r="121" spans="1:10" ht="16.5" hidden="1" x14ac:dyDescent="0.3">
      <c r="A121" s="1">
        <v>118</v>
      </c>
      <c r="B121" s="14" t="s">
        <v>138</v>
      </c>
      <c r="C121" s="15">
        <v>44551</v>
      </c>
      <c r="D121" s="15">
        <v>44551</v>
      </c>
      <c r="E121" s="16">
        <v>14111704</v>
      </c>
      <c r="F121" s="17">
        <v>0</v>
      </c>
      <c r="G121" s="16">
        <v>172</v>
      </c>
      <c r="H121" s="18">
        <f>Tabla_query__7[[#This Row],[EXISTENCIA]]*Tabla_query__7[[#This Row],[COSTO]]</f>
        <v>0</v>
      </c>
      <c r="I121" s="14" t="s">
        <v>139</v>
      </c>
      <c r="J121" s="16" t="s">
        <v>270</v>
      </c>
    </row>
    <row r="122" spans="1:10" ht="16.5" hidden="1" x14ac:dyDescent="0.3">
      <c r="A122" s="1">
        <v>119</v>
      </c>
      <c r="B122" s="14" t="s">
        <v>140</v>
      </c>
      <c r="C122" s="15">
        <v>44551</v>
      </c>
      <c r="D122" s="15">
        <v>44551</v>
      </c>
      <c r="E122" s="16">
        <v>14111704</v>
      </c>
      <c r="F122" s="17">
        <v>53</v>
      </c>
      <c r="G122" s="16">
        <v>390</v>
      </c>
      <c r="H122" s="18">
        <f>Tabla_query__7[[#This Row],[EXISTENCIA]]*Tabla_query__7[[#This Row],[COSTO]]</f>
        <v>20670</v>
      </c>
      <c r="I122" s="14" t="s">
        <v>139</v>
      </c>
      <c r="J122" s="16" t="s">
        <v>270</v>
      </c>
    </row>
    <row r="123" spans="1:10" ht="16.5" hidden="1" x14ac:dyDescent="0.3">
      <c r="A123" s="1">
        <v>120</v>
      </c>
      <c r="B123" s="14" t="s">
        <v>141</v>
      </c>
      <c r="C123" s="15">
        <v>44638</v>
      </c>
      <c r="D123" s="15">
        <v>44638</v>
      </c>
      <c r="E123" s="16">
        <v>14111704</v>
      </c>
      <c r="F123" s="17">
        <v>17</v>
      </c>
      <c r="G123" s="16">
        <v>120</v>
      </c>
      <c r="H123" s="18">
        <f>Tabla_query__7[[#This Row],[EXISTENCIA]]*Tabla_query__7[[#This Row],[COSTO]]</f>
        <v>2040</v>
      </c>
      <c r="I123" s="14" t="s">
        <v>139</v>
      </c>
      <c r="J123" s="16" t="s">
        <v>270</v>
      </c>
    </row>
    <row r="124" spans="1:10" ht="16.5" hidden="1" x14ac:dyDescent="0.3">
      <c r="A124" s="1">
        <v>121</v>
      </c>
      <c r="B124" s="14" t="s">
        <v>142</v>
      </c>
      <c r="C124" s="15">
        <v>44638</v>
      </c>
      <c r="D124" s="15">
        <v>44638</v>
      </c>
      <c r="E124" s="16">
        <v>1103406</v>
      </c>
      <c r="F124" s="17">
        <v>9</v>
      </c>
      <c r="G124" s="16">
        <v>270</v>
      </c>
      <c r="H124" s="18">
        <f>Tabla_query__7[[#This Row],[EXISTENCIA]]*Tabla_query__7[[#This Row],[COSTO]]</f>
        <v>2430</v>
      </c>
      <c r="I124" s="14" t="s">
        <v>114</v>
      </c>
      <c r="J124" s="16" t="s">
        <v>270</v>
      </c>
    </row>
    <row r="125" spans="1:10" ht="16.5" hidden="1" x14ac:dyDescent="0.3">
      <c r="A125" s="1">
        <v>122</v>
      </c>
      <c r="B125" s="14" t="s">
        <v>143</v>
      </c>
      <c r="C125" s="15">
        <v>44551</v>
      </c>
      <c r="D125" s="15">
        <v>44551</v>
      </c>
      <c r="E125" s="16">
        <v>47131801</v>
      </c>
      <c r="F125" s="17">
        <v>18</v>
      </c>
      <c r="G125" s="16">
        <v>351</v>
      </c>
      <c r="H125" s="18">
        <f>Tabla_query__7[[#This Row],[EXISTENCIA]]*Tabla_query__7[[#This Row],[COSTO]]</f>
        <v>6318</v>
      </c>
      <c r="I125" s="14" t="s">
        <v>114</v>
      </c>
      <c r="J125" s="16" t="s">
        <v>270</v>
      </c>
    </row>
    <row r="126" spans="1:10" ht="16.5" hidden="1" x14ac:dyDescent="0.3">
      <c r="A126" s="1">
        <v>123</v>
      </c>
      <c r="B126" s="14" t="s">
        <v>144</v>
      </c>
      <c r="C126" s="15">
        <v>44551</v>
      </c>
      <c r="D126" s="15">
        <v>44551</v>
      </c>
      <c r="E126" s="16">
        <v>12141901</v>
      </c>
      <c r="F126" s="17">
        <v>7</v>
      </c>
      <c r="G126" s="16">
        <v>198</v>
      </c>
      <c r="H126" s="18">
        <f>Tabla_query__7[[#This Row],[EXISTENCIA]]*Tabla_query__7[[#This Row],[COSTO]]</f>
        <v>1386</v>
      </c>
      <c r="I126" s="14" t="s">
        <v>114</v>
      </c>
      <c r="J126" s="16" t="s">
        <v>270</v>
      </c>
    </row>
    <row r="127" spans="1:10" ht="16.5" hidden="1" x14ac:dyDescent="0.3">
      <c r="A127" s="1">
        <v>124</v>
      </c>
      <c r="B127" s="14" t="s">
        <v>145</v>
      </c>
      <c r="C127" s="15">
        <v>44551</v>
      </c>
      <c r="D127" s="15">
        <v>44551</v>
      </c>
      <c r="E127" s="16">
        <v>47131801</v>
      </c>
      <c r="F127" s="17">
        <v>14</v>
      </c>
      <c r="G127" s="16">
        <v>200</v>
      </c>
      <c r="H127" s="18">
        <f>Tabla_query__7[[#This Row],[EXISTENCIA]]*Tabla_query__7[[#This Row],[COSTO]]</f>
        <v>2800</v>
      </c>
      <c r="I127" s="14" t="s">
        <v>114</v>
      </c>
      <c r="J127" s="16" t="s">
        <v>270</v>
      </c>
    </row>
    <row r="128" spans="1:10" ht="16.5" hidden="1" x14ac:dyDescent="0.3">
      <c r="A128" s="1">
        <v>125</v>
      </c>
      <c r="B128" s="14" t="s">
        <v>146</v>
      </c>
      <c r="C128" s="15"/>
      <c r="D128" s="15"/>
      <c r="E128" s="16">
        <v>12141901</v>
      </c>
      <c r="F128" s="17">
        <v>6</v>
      </c>
      <c r="G128" s="16">
        <v>600</v>
      </c>
      <c r="H128" s="18">
        <f>Tabla_query__7[[#This Row],[EXISTENCIA]]*Tabla_query__7[[#This Row],[COSTO]]</f>
        <v>3600</v>
      </c>
      <c r="I128" s="14" t="s">
        <v>104</v>
      </c>
      <c r="J128" s="16" t="s">
        <v>270</v>
      </c>
    </row>
    <row r="129" spans="1:10" ht="16.5" hidden="1" x14ac:dyDescent="0.3">
      <c r="A129" s="1">
        <v>126</v>
      </c>
      <c r="B129" s="14" t="s">
        <v>147</v>
      </c>
      <c r="C129" s="15"/>
      <c r="D129" s="15"/>
      <c r="E129" s="16">
        <v>12141901</v>
      </c>
      <c r="F129" s="17">
        <v>0</v>
      </c>
      <c r="G129" s="16">
        <v>2458</v>
      </c>
      <c r="H129" s="18">
        <f>Tabla_query__7[[#This Row],[EXISTENCIA]]*Tabla_query__7[[#This Row],[COSTO]]</f>
        <v>0</v>
      </c>
      <c r="I129" s="14" t="s">
        <v>104</v>
      </c>
      <c r="J129" s="16" t="s">
        <v>270</v>
      </c>
    </row>
    <row r="130" spans="1:10" ht="16.5" hidden="1" x14ac:dyDescent="0.3">
      <c r="A130" s="1">
        <v>127</v>
      </c>
      <c r="B130" s="14" t="s">
        <v>148</v>
      </c>
      <c r="C130" s="15"/>
      <c r="D130" s="15"/>
      <c r="E130" s="16">
        <v>12141901</v>
      </c>
      <c r="F130" s="17">
        <v>18</v>
      </c>
      <c r="G130" s="16">
        <v>50</v>
      </c>
      <c r="H130" s="18">
        <f>Tabla_query__7[[#This Row],[EXISTENCIA]]*Tabla_query__7[[#This Row],[COSTO]]</f>
        <v>900</v>
      </c>
      <c r="I130" s="14" t="s">
        <v>104</v>
      </c>
      <c r="J130" s="16" t="s">
        <v>270</v>
      </c>
    </row>
    <row r="131" spans="1:10" ht="16.5" hidden="1" x14ac:dyDescent="0.3">
      <c r="A131" s="1">
        <v>128</v>
      </c>
      <c r="B131" s="14" t="s">
        <v>149</v>
      </c>
      <c r="C131" s="15"/>
      <c r="D131" s="15"/>
      <c r="E131" s="16">
        <v>12141901</v>
      </c>
      <c r="F131" s="17">
        <v>34</v>
      </c>
      <c r="G131" s="16">
        <v>50</v>
      </c>
      <c r="H131" s="18">
        <f>Tabla_query__7[[#This Row],[EXISTENCIA]]*Tabla_query__7[[#This Row],[COSTO]]</f>
        <v>1700</v>
      </c>
      <c r="I131" s="14" t="s">
        <v>104</v>
      </c>
      <c r="J131" s="16" t="s">
        <v>270</v>
      </c>
    </row>
    <row r="132" spans="1:10" ht="16.5" hidden="1" x14ac:dyDescent="0.3">
      <c r="A132" s="1">
        <v>129</v>
      </c>
      <c r="B132" s="14" t="s">
        <v>150</v>
      </c>
      <c r="C132" s="15"/>
      <c r="D132" s="15"/>
      <c r="E132" s="16">
        <v>47131603</v>
      </c>
      <c r="F132" s="17">
        <v>2</v>
      </c>
      <c r="G132" s="16">
        <v>50</v>
      </c>
      <c r="H132" s="18">
        <f>Tabla_query__7[[#This Row],[EXISTENCIA]]*Tabla_query__7[[#This Row],[COSTO]]</f>
        <v>100</v>
      </c>
      <c r="I132" s="14" t="s">
        <v>114</v>
      </c>
      <c r="J132" s="16" t="s">
        <v>270</v>
      </c>
    </row>
    <row r="133" spans="1:10" ht="16.5" hidden="1" x14ac:dyDescent="0.3">
      <c r="A133" s="1">
        <v>130</v>
      </c>
      <c r="B133" s="14" t="s">
        <v>151</v>
      </c>
      <c r="C133" s="15"/>
      <c r="D133" s="15"/>
      <c r="E133" s="16">
        <v>47131603</v>
      </c>
      <c r="F133" s="17">
        <v>0</v>
      </c>
      <c r="G133" s="16">
        <v>100</v>
      </c>
      <c r="H133" s="18">
        <f>Tabla_query__7[[#This Row],[EXISTENCIA]]*Tabla_query__7[[#This Row],[COSTO]]</f>
        <v>0</v>
      </c>
      <c r="I133" s="14" t="s">
        <v>114</v>
      </c>
      <c r="J133" s="16" t="s">
        <v>270</v>
      </c>
    </row>
    <row r="134" spans="1:10" ht="16.5" hidden="1" x14ac:dyDescent="0.3">
      <c r="A134" s="1">
        <v>131</v>
      </c>
      <c r="B134" s="14" t="s">
        <v>152</v>
      </c>
      <c r="C134" s="15">
        <v>44739</v>
      </c>
      <c r="D134" s="15">
        <v>44739</v>
      </c>
      <c r="E134" s="16">
        <v>14111704</v>
      </c>
      <c r="F134" s="17">
        <v>0</v>
      </c>
      <c r="G134" s="16">
        <v>100</v>
      </c>
      <c r="H134" s="18">
        <f>Tabla_query__7[[#This Row],[EXISTENCIA]]*Tabla_query__7[[#This Row],[COSTO]]</f>
        <v>0</v>
      </c>
      <c r="I134" s="14" t="s">
        <v>135</v>
      </c>
      <c r="J134" s="16" t="s">
        <v>270</v>
      </c>
    </row>
    <row r="135" spans="1:10" ht="16.5" hidden="1" x14ac:dyDescent="0.3">
      <c r="A135" s="1">
        <v>132</v>
      </c>
      <c r="B135" s="14" t="s">
        <v>153</v>
      </c>
      <c r="C135" s="15"/>
      <c r="D135" s="15"/>
      <c r="E135" s="16">
        <v>26111702</v>
      </c>
      <c r="F135" s="17">
        <v>6</v>
      </c>
      <c r="G135" s="16">
        <v>300</v>
      </c>
      <c r="H135" s="18">
        <f>Tabla_query__7[[#This Row],[EXISTENCIA]]*Tabla_query__7[[#This Row],[COSTO]]</f>
        <v>1800</v>
      </c>
      <c r="I135" s="14" t="s">
        <v>97</v>
      </c>
      <c r="J135" s="16" t="s">
        <v>270</v>
      </c>
    </row>
    <row r="136" spans="1:10" ht="16.5" hidden="1" x14ac:dyDescent="0.3">
      <c r="A136" s="1">
        <v>133</v>
      </c>
      <c r="B136" s="14" t="s">
        <v>154</v>
      </c>
      <c r="C136" s="15">
        <v>44694</v>
      </c>
      <c r="D136" s="15">
        <v>44694</v>
      </c>
      <c r="E136" s="16">
        <v>26111702</v>
      </c>
      <c r="F136" s="17">
        <v>39</v>
      </c>
      <c r="G136" s="16">
        <v>240</v>
      </c>
      <c r="H136" s="18">
        <f>Tabla_query__7[[#This Row],[EXISTENCIA]]*Tabla_query__7[[#This Row],[COSTO]]</f>
        <v>9360</v>
      </c>
      <c r="I136" s="14" t="s">
        <v>155</v>
      </c>
      <c r="J136" s="16" t="s">
        <v>270</v>
      </c>
    </row>
    <row r="137" spans="1:10" ht="16.5" hidden="1" x14ac:dyDescent="0.3">
      <c r="A137" s="1">
        <v>134</v>
      </c>
      <c r="B137" s="14" t="s">
        <v>156</v>
      </c>
      <c r="C137" s="15">
        <v>44553</v>
      </c>
      <c r="D137" s="15">
        <v>44553</v>
      </c>
      <c r="E137" s="16">
        <v>26111702</v>
      </c>
      <c r="F137" s="17">
        <v>0</v>
      </c>
      <c r="G137" s="16">
        <v>150</v>
      </c>
      <c r="H137" s="18">
        <f>Tabla_query__7[[#This Row],[EXISTENCIA]]*Tabla_query__7[[#This Row],[COSTO]]</f>
        <v>0</v>
      </c>
      <c r="I137" s="14" t="s">
        <v>97</v>
      </c>
      <c r="J137" s="16" t="s">
        <v>270</v>
      </c>
    </row>
    <row r="138" spans="1:10" ht="16.5" hidden="1" x14ac:dyDescent="0.3">
      <c r="A138" s="1">
        <v>135</v>
      </c>
      <c r="B138" s="14" t="s">
        <v>157</v>
      </c>
      <c r="C138" s="15"/>
      <c r="D138" s="15"/>
      <c r="E138" s="16">
        <v>26111702</v>
      </c>
      <c r="F138" s="17">
        <v>0</v>
      </c>
      <c r="G138" s="16">
        <v>150</v>
      </c>
      <c r="H138" s="18">
        <f>Tabla_query__7[[#This Row],[EXISTENCIA]]*Tabla_query__7[[#This Row],[COSTO]]</f>
        <v>0</v>
      </c>
      <c r="I138" s="14" t="s">
        <v>97</v>
      </c>
      <c r="J138" s="16" t="s">
        <v>270</v>
      </c>
    </row>
    <row r="139" spans="1:10" ht="15.75" hidden="1" customHeight="1" x14ac:dyDescent="0.3">
      <c r="A139" s="1">
        <v>136</v>
      </c>
      <c r="B139" s="14" t="s">
        <v>158</v>
      </c>
      <c r="C139" s="15"/>
      <c r="D139" s="15"/>
      <c r="E139" s="16">
        <v>44103103</v>
      </c>
      <c r="F139" s="17">
        <v>6</v>
      </c>
      <c r="G139" s="16">
        <v>6033</v>
      </c>
      <c r="H139" s="18">
        <f>Tabla_query__7[[#This Row],[EXISTENCIA]]*Tabla_query__7[[#This Row],[COSTO]]</f>
        <v>36198</v>
      </c>
      <c r="I139" s="14" t="s">
        <v>10</v>
      </c>
      <c r="J139" s="16" t="s">
        <v>270</v>
      </c>
    </row>
    <row r="140" spans="1:10" ht="16.5" hidden="1" x14ac:dyDescent="0.3">
      <c r="A140" s="1">
        <v>137</v>
      </c>
      <c r="B140" s="14" t="s">
        <v>159</v>
      </c>
      <c r="C140" s="15">
        <v>44638</v>
      </c>
      <c r="D140" s="15">
        <v>44638</v>
      </c>
      <c r="E140" s="16">
        <v>32101601</v>
      </c>
      <c r="F140" s="17">
        <v>30</v>
      </c>
      <c r="G140" s="16">
        <v>0</v>
      </c>
      <c r="H140" s="18">
        <f>Tabla_query__7[[#This Row],[EXISTENCIA]]*Tabla_query__7[[#This Row],[COSTO]]</f>
        <v>0</v>
      </c>
      <c r="I140" s="14" t="s">
        <v>127</v>
      </c>
      <c r="J140" s="16" t="s">
        <v>271</v>
      </c>
    </row>
    <row r="141" spans="1:10" ht="16.5" hidden="1" x14ac:dyDescent="0.3">
      <c r="A141" s="1">
        <v>138</v>
      </c>
      <c r="B141" s="14" t="s">
        <v>160</v>
      </c>
      <c r="C141" s="15"/>
      <c r="D141" s="15"/>
      <c r="E141" s="16">
        <v>44121706</v>
      </c>
      <c r="F141" s="17">
        <v>0</v>
      </c>
      <c r="G141" s="16">
        <v>145</v>
      </c>
      <c r="H141" s="18">
        <f>Tabla_query__7[[#This Row],[EXISTENCIA]]*Tabla_query__7[[#This Row],[COSTO]]</f>
        <v>0</v>
      </c>
      <c r="I141" s="14" t="s">
        <v>10</v>
      </c>
      <c r="J141" s="16" t="s">
        <v>270</v>
      </c>
    </row>
    <row r="142" spans="1:10" ht="16.5" hidden="1" x14ac:dyDescent="0.3">
      <c r="A142" s="1">
        <v>139</v>
      </c>
      <c r="B142" s="14" t="s">
        <v>161</v>
      </c>
      <c r="C142" s="15"/>
      <c r="D142" s="15"/>
      <c r="E142" s="16">
        <v>44121706</v>
      </c>
      <c r="F142" s="17">
        <v>0</v>
      </c>
      <c r="G142" s="16">
        <v>260</v>
      </c>
      <c r="H142" s="18">
        <f>Tabla_query__7[[#This Row],[EXISTENCIA]]*Tabla_query__7[[#This Row],[COSTO]]</f>
        <v>0</v>
      </c>
      <c r="I142" s="14" t="s">
        <v>10</v>
      </c>
      <c r="J142" s="16" t="s">
        <v>270</v>
      </c>
    </row>
    <row r="143" spans="1:10" ht="16.5" hidden="1" x14ac:dyDescent="0.3">
      <c r="A143" s="1">
        <v>140</v>
      </c>
      <c r="B143" s="14" t="s">
        <v>162</v>
      </c>
      <c r="C143" s="15"/>
      <c r="D143" s="15"/>
      <c r="E143" s="16">
        <v>12141901</v>
      </c>
      <c r="F143" s="17">
        <v>3</v>
      </c>
      <c r="G143" s="16">
        <v>150</v>
      </c>
      <c r="H143" s="18">
        <f>Tabla_query__7[[#This Row],[EXISTENCIA]]*Tabla_query__7[[#This Row],[COSTO]]</f>
        <v>450</v>
      </c>
      <c r="I143" s="14" t="s">
        <v>104</v>
      </c>
      <c r="J143" s="16" t="s">
        <v>270</v>
      </c>
    </row>
    <row r="144" spans="1:10" ht="16.5" hidden="1" x14ac:dyDescent="0.3">
      <c r="A144" s="1">
        <v>141</v>
      </c>
      <c r="B144" s="14" t="s">
        <v>163</v>
      </c>
      <c r="C144" s="15">
        <v>44739</v>
      </c>
      <c r="D144" s="15">
        <v>44739</v>
      </c>
      <c r="E144" s="16">
        <v>44121706</v>
      </c>
      <c r="F144" s="17">
        <v>0</v>
      </c>
      <c r="G144" s="16">
        <v>85</v>
      </c>
      <c r="H144" s="18">
        <f>Tabla_query__7[[#This Row],[EXISTENCIA]]*Tabla_query__7[[#This Row],[COSTO]]</f>
        <v>0</v>
      </c>
      <c r="I144" s="14" t="s">
        <v>10</v>
      </c>
      <c r="J144" s="16" t="s">
        <v>270</v>
      </c>
    </row>
    <row r="145" spans="1:10" ht="16.5" hidden="1" x14ac:dyDescent="0.3">
      <c r="A145" s="1">
        <v>142</v>
      </c>
      <c r="B145" s="14" t="s">
        <v>164</v>
      </c>
      <c r="C145" s="15"/>
      <c r="D145" s="15"/>
      <c r="E145" s="16">
        <v>12141901</v>
      </c>
      <c r="F145" s="17">
        <v>8</v>
      </c>
      <c r="G145" s="16">
        <v>50</v>
      </c>
      <c r="H145" s="18">
        <f>Tabla_query__7[[#This Row],[EXISTENCIA]]*Tabla_query__7[[#This Row],[COSTO]]</f>
        <v>400</v>
      </c>
      <c r="I145" s="14" t="s">
        <v>104</v>
      </c>
      <c r="J145" s="16" t="s">
        <v>270</v>
      </c>
    </row>
    <row r="146" spans="1:10" ht="16.5" hidden="1" x14ac:dyDescent="0.3">
      <c r="A146" s="1">
        <v>143</v>
      </c>
      <c r="B146" s="14" t="s">
        <v>165</v>
      </c>
      <c r="C146" s="15"/>
      <c r="D146" s="15"/>
      <c r="E146" s="16">
        <v>12141901</v>
      </c>
      <c r="F146" s="17">
        <v>0</v>
      </c>
      <c r="G146" s="16">
        <v>350</v>
      </c>
      <c r="H146" s="18">
        <f>Tabla_query__7[[#This Row],[EXISTENCIA]]*Tabla_query__7[[#This Row],[COSTO]]</f>
        <v>0</v>
      </c>
      <c r="I146" s="14" t="s">
        <v>104</v>
      </c>
      <c r="J146" s="16" t="s">
        <v>270</v>
      </c>
    </row>
    <row r="147" spans="1:10" ht="16.5" hidden="1" x14ac:dyDescent="0.3">
      <c r="A147" s="1">
        <v>144</v>
      </c>
      <c r="B147" s="14" t="s">
        <v>166</v>
      </c>
      <c r="C147" s="15">
        <v>44550</v>
      </c>
      <c r="D147" s="15">
        <v>44550</v>
      </c>
      <c r="E147" s="16">
        <v>44103105</v>
      </c>
      <c r="F147" s="17">
        <v>0</v>
      </c>
      <c r="G147" s="16">
        <v>60</v>
      </c>
      <c r="H147" s="18">
        <f>Tabla_query__7[[#This Row],[EXISTENCIA]]*Tabla_query__7[[#This Row],[COSTO]]</f>
        <v>0</v>
      </c>
      <c r="I147" s="14" t="s">
        <v>10</v>
      </c>
      <c r="J147" s="16" t="s">
        <v>270</v>
      </c>
    </row>
    <row r="148" spans="1:10" ht="16.5" hidden="1" x14ac:dyDescent="0.3">
      <c r="A148" s="1">
        <v>145</v>
      </c>
      <c r="B148" s="14" t="s">
        <v>167</v>
      </c>
      <c r="C148" s="15">
        <v>44553</v>
      </c>
      <c r="D148" s="15">
        <v>44553</v>
      </c>
      <c r="E148" s="16">
        <v>44121706</v>
      </c>
      <c r="F148" s="17">
        <v>0</v>
      </c>
      <c r="G148" s="16">
        <v>750</v>
      </c>
      <c r="H148" s="18">
        <f>Tabla_query__7[[#This Row],[EXISTENCIA]]*Tabla_query__7[[#This Row],[COSTO]]</f>
        <v>0</v>
      </c>
      <c r="I148" s="14" t="s">
        <v>10</v>
      </c>
      <c r="J148" s="16" t="s">
        <v>270</v>
      </c>
    </row>
    <row r="149" spans="1:10" ht="16.5" hidden="1" x14ac:dyDescent="0.3">
      <c r="A149" s="1">
        <v>146</v>
      </c>
      <c r="B149" s="14" t="s">
        <v>168</v>
      </c>
      <c r="C149" s="15"/>
      <c r="D149" s="15"/>
      <c r="E149" s="16">
        <v>44121706</v>
      </c>
      <c r="F149" s="17">
        <v>5</v>
      </c>
      <c r="G149" s="16">
        <v>50</v>
      </c>
      <c r="H149" s="18">
        <f>Tabla_query__7[[#This Row],[EXISTENCIA]]*Tabla_query__7[[#This Row],[COSTO]]</f>
        <v>250</v>
      </c>
      <c r="I149" s="14" t="s">
        <v>10</v>
      </c>
      <c r="J149" s="16" t="s">
        <v>270</v>
      </c>
    </row>
    <row r="150" spans="1:10" ht="16.5" hidden="1" x14ac:dyDescent="0.3">
      <c r="A150" s="1">
        <v>147</v>
      </c>
      <c r="B150" s="14" t="s">
        <v>169</v>
      </c>
      <c r="C150" s="15"/>
      <c r="D150" s="15"/>
      <c r="E150" s="16">
        <v>44121706</v>
      </c>
      <c r="F150" s="17">
        <v>190</v>
      </c>
      <c r="G150" s="16">
        <v>10</v>
      </c>
      <c r="H150" s="18">
        <f>Tabla_query__7[[#This Row],[EXISTENCIA]]*Tabla_query__7[[#This Row],[COSTO]]</f>
        <v>1900</v>
      </c>
      <c r="I150" s="14" t="s">
        <v>139</v>
      </c>
      <c r="J150" s="16" t="s">
        <v>270</v>
      </c>
    </row>
    <row r="151" spans="1:10" ht="16.5" x14ac:dyDescent="0.3">
      <c r="A151" s="1">
        <v>148</v>
      </c>
      <c r="B151" s="14" t="s">
        <v>170</v>
      </c>
      <c r="C151" s="15">
        <v>44792</v>
      </c>
      <c r="D151" s="15">
        <v>44792</v>
      </c>
      <c r="E151" s="16">
        <v>44121706</v>
      </c>
      <c r="F151" s="17">
        <v>0</v>
      </c>
      <c r="G151" s="16">
        <v>50</v>
      </c>
      <c r="H151" s="18">
        <f>Tabla_query__7[[#This Row],[EXISTENCIA]]*Tabla_query__7[[#This Row],[COSTO]]</f>
        <v>0</v>
      </c>
      <c r="I151" s="14" t="s">
        <v>123</v>
      </c>
      <c r="J151" s="16" t="s">
        <v>270</v>
      </c>
    </row>
    <row r="152" spans="1:10" ht="16.5" x14ac:dyDescent="0.3">
      <c r="A152" s="1">
        <v>149</v>
      </c>
      <c r="B152" s="14" t="s">
        <v>171</v>
      </c>
      <c r="C152" s="15"/>
      <c r="D152" s="15"/>
      <c r="E152" s="16">
        <v>44121706</v>
      </c>
      <c r="F152" s="17">
        <v>0</v>
      </c>
      <c r="G152" s="16">
        <v>50</v>
      </c>
      <c r="H152" s="18">
        <f>Tabla_query__7[[#This Row],[EXISTENCIA]]*Tabla_query__7[[#This Row],[COSTO]]</f>
        <v>0</v>
      </c>
      <c r="I152" s="14" t="s">
        <v>123</v>
      </c>
      <c r="J152" s="16" t="s">
        <v>270</v>
      </c>
    </row>
    <row r="153" spans="1:10" ht="16.5" hidden="1" x14ac:dyDescent="0.3">
      <c r="A153" s="1">
        <v>150</v>
      </c>
      <c r="B153" s="14" t="s">
        <v>172</v>
      </c>
      <c r="C153" s="15"/>
      <c r="D153" s="15"/>
      <c r="E153" s="16">
        <v>4618150</v>
      </c>
      <c r="F153" s="17">
        <v>4</v>
      </c>
      <c r="G153" s="16">
        <v>240</v>
      </c>
      <c r="H153" s="18">
        <f>Tabla_query__7[[#This Row],[EXISTENCIA]]*Tabla_query__7[[#This Row],[COSTO]]</f>
        <v>960</v>
      </c>
      <c r="I153" s="14" t="s">
        <v>135</v>
      </c>
      <c r="J153" s="16" t="s">
        <v>270</v>
      </c>
    </row>
    <row r="154" spans="1:10" ht="16.5" hidden="1" x14ac:dyDescent="0.3">
      <c r="A154" s="1">
        <v>151</v>
      </c>
      <c r="B154" s="14" t="s">
        <v>173</v>
      </c>
      <c r="C154" s="15"/>
      <c r="D154" s="15"/>
      <c r="E154" s="16">
        <v>44121706</v>
      </c>
      <c r="F154" s="17">
        <v>10</v>
      </c>
      <c r="G154" s="16">
        <v>8</v>
      </c>
      <c r="H154" s="18">
        <f>Tabla_query__7[[#This Row],[EXISTENCIA]]*Tabla_query__7[[#This Row],[COSTO]]</f>
        <v>80</v>
      </c>
      <c r="I154" s="14" t="s">
        <v>10</v>
      </c>
      <c r="J154" s="16" t="s">
        <v>270</v>
      </c>
    </row>
    <row r="155" spans="1:10" ht="16.5" hidden="1" x14ac:dyDescent="0.3">
      <c r="A155" s="1">
        <v>152</v>
      </c>
      <c r="B155" s="14" t="s">
        <v>174</v>
      </c>
      <c r="C155" s="15"/>
      <c r="D155" s="15"/>
      <c r="E155" s="16">
        <v>44121706</v>
      </c>
      <c r="F155" s="17">
        <v>20</v>
      </c>
      <c r="G155" s="16">
        <v>200</v>
      </c>
      <c r="H155" s="18">
        <f>Tabla_query__7[[#This Row],[EXISTENCIA]]*Tabla_query__7[[#This Row],[COSTO]]</f>
        <v>4000</v>
      </c>
      <c r="I155" s="14" t="s">
        <v>10</v>
      </c>
      <c r="J155" s="16" t="s">
        <v>270</v>
      </c>
    </row>
    <row r="156" spans="1:10" ht="16.5" hidden="1" x14ac:dyDescent="0.3">
      <c r="A156" s="1">
        <v>153</v>
      </c>
      <c r="B156" s="14" t="s">
        <v>175</v>
      </c>
      <c r="C156" s="15">
        <v>44831</v>
      </c>
      <c r="D156" s="15">
        <v>44831</v>
      </c>
      <c r="E156" s="16">
        <v>44121706</v>
      </c>
      <c r="F156" s="17">
        <v>0</v>
      </c>
      <c r="G156" s="16">
        <v>5900</v>
      </c>
      <c r="H156" s="18">
        <f>Tabla_query__7[[#This Row],[EXISTENCIA]]*Tabla_query__7[[#This Row],[COSTO]]</f>
        <v>0</v>
      </c>
      <c r="I156" s="14" t="s">
        <v>97</v>
      </c>
      <c r="J156" s="16" t="s">
        <v>270</v>
      </c>
    </row>
    <row r="157" spans="1:10" ht="16.5" hidden="1" x14ac:dyDescent="0.3">
      <c r="A157" s="1">
        <v>154</v>
      </c>
      <c r="B157" s="14" t="s">
        <v>176</v>
      </c>
      <c r="C157" s="15"/>
      <c r="D157" s="15"/>
      <c r="E157" s="16">
        <v>7131829</v>
      </c>
      <c r="F157" s="17">
        <v>0</v>
      </c>
      <c r="G157" s="16">
        <v>50</v>
      </c>
      <c r="H157" s="18">
        <f>Tabla_query__7[[#This Row],[EXISTENCIA]]*Tabla_query__7[[#This Row],[COSTO]]</f>
        <v>0</v>
      </c>
      <c r="I157" s="14" t="s">
        <v>127</v>
      </c>
      <c r="J157" s="16" t="s">
        <v>270</v>
      </c>
    </row>
    <row r="158" spans="1:10" ht="16.5" hidden="1" x14ac:dyDescent="0.3">
      <c r="A158" s="1">
        <v>155</v>
      </c>
      <c r="B158" s="14" t="s">
        <v>177</v>
      </c>
      <c r="C158" s="15">
        <v>44638</v>
      </c>
      <c r="D158" s="15">
        <v>44638</v>
      </c>
      <c r="E158" s="16">
        <v>44121706</v>
      </c>
      <c r="F158" s="17">
        <v>0</v>
      </c>
      <c r="G158" s="16">
        <v>2100</v>
      </c>
      <c r="H158" s="18">
        <f>Tabla_query__7[[#This Row],[EXISTENCIA]]*Tabla_query__7[[#This Row],[COSTO]]</f>
        <v>0</v>
      </c>
      <c r="I158" s="14" t="s">
        <v>49</v>
      </c>
      <c r="J158" s="16" t="s">
        <v>270</v>
      </c>
    </row>
    <row r="159" spans="1:10" ht="16.5" hidden="1" x14ac:dyDescent="0.3">
      <c r="A159" s="1">
        <v>156</v>
      </c>
      <c r="B159" s="14" t="s">
        <v>178</v>
      </c>
      <c r="C159" s="15">
        <v>44739</v>
      </c>
      <c r="D159" s="15">
        <v>44739</v>
      </c>
      <c r="E159" s="16">
        <v>44121701</v>
      </c>
      <c r="F159" s="17">
        <v>4</v>
      </c>
      <c r="G159" s="16">
        <v>40</v>
      </c>
      <c r="H159" s="18">
        <f>Tabla_query__7[[#This Row],[EXISTENCIA]]*Tabla_query__7[[#This Row],[COSTO]]</f>
        <v>160</v>
      </c>
      <c r="I159" s="14" t="s">
        <v>10</v>
      </c>
      <c r="J159" s="16" t="s">
        <v>270</v>
      </c>
    </row>
    <row r="160" spans="1:10" ht="16.5" hidden="1" x14ac:dyDescent="0.3">
      <c r="A160" s="1">
        <v>157</v>
      </c>
      <c r="B160" s="14" t="s">
        <v>179</v>
      </c>
      <c r="C160" s="15">
        <v>44553</v>
      </c>
      <c r="D160" s="15">
        <v>44553</v>
      </c>
      <c r="E160" s="16">
        <v>44121701</v>
      </c>
      <c r="F160" s="17">
        <v>8</v>
      </c>
      <c r="G160" s="16">
        <v>55</v>
      </c>
      <c r="H160" s="18">
        <f>Tabla_query__7[[#This Row],[EXISTENCIA]]*Tabla_query__7[[#This Row],[COSTO]]</f>
        <v>440</v>
      </c>
      <c r="I160" s="14" t="s">
        <v>10</v>
      </c>
      <c r="J160" s="16" t="s">
        <v>270</v>
      </c>
    </row>
    <row r="161" spans="1:10" ht="16.5" hidden="1" x14ac:dyDescent="0.3">
      <c r="A161" s="1">
        <v>158</v>
      </c>
      <c r="B161" s="14" t="s">
        <v>180</v>
      </c>
      <c r="C161" s="15">
        <v>44553</v>
      </c>
      <c r="D161" s="15">
        <v>44553</v>
      </c>
      <c r="E161" s="16">
        <v>44121701</v>
      </c>
      <c r="F161" s="17">
        <v>0</v>
      </c>
      <c r="G161" s="16">
        <v>40</v>
      </c>
      <c r="H161" s="18">
        <f>Tabla_query__7[[#This Row],[EXISTENCIA]]*Tabla_query__7[[#This Row],[COSTO]]</f>
        <v>0</v>
      </c>
      <c r="I161" s="14" t="s">
        <v>10</v>
      </c>
      <c r="J161" s="16" t="s">
        <v>270</v>
      </c>
    </row>
    <row r="162" spans="1:10" ht="16.5" hidden="1" x14ac:dyDescent="0.3">
      <c r="A162" s="1">
        <v>159</v>
      </c>
      <c r="B162" s="14" t="s">
        <v>181</v>
      </c>
      <c r="C162" s="15"/>
      <c r="D162" s="15"/>
      <c r="E162" s="16">
        <v>44103105</v>
      </c>
      <c r="F162" s="17">
        <v>3</v>
      </c>
      <c r="G162" s="16">
        <v>3052</v>
      </c>
      <c r="H162" s="18">
        <f>Tabla_query__7[[#This Row],[EXISTENCIA]]*Tabla_query__7[[#This Row],[COSTO]]</f>
        <v>9156</v>
      </c>
      <c r="I162" s="14" t="s">
        <v>10</v>
      </c>
      <c r="J162" s="16" t="s">
        <v>270</v>
      </c>
    </row>
    <row r="163" spans="1:10" ht="16.5" hidden="1" x14ac:dyDescent="0.3">
      <c r="A163" s="1">
        <v>160</v>
      </c>
      <c r="B163" s="14" t="s">
        <v>182</v>
      </c>
      <c r="C163" s="15"/>
      <c r="D163" s="15"/>
      <c r="E163" s="16">
        <v>44103105</v>
      </c>
      <c r="F163" s="17">
        <v>2</v>
      </c>
      <c r="G163" s="16">
        <v>3052</v>
      </c>
      <c r="H163" s="18">
        <f>Tabla_query__7[[#This Row],[EXISTENCIA]]*Tabla_query__7[[#This Row],[COSTO]]</f>
        <v>6104</v>
      </c>
      <c r="I163" s="14" t="s">
        <v>10</v>
      </c>
      <c r="J163" s="16" t="s">
        <v>270</v>
      </c>
    </row>
    <row r="164" spans="1:10" ht="16.5" hidden="1" x14ac:dyDescent="0.3">
      <c r="A164" s="1">
        <v>161</v>
      </c>
      <c r="B164" s="14" t="s">
        <v>183</v>
      </c>
      <c r="C164" s="15"/>
      <c r="D164" s="15"/>
      <c r="E164" s="16">
        <v>44103105</v>
      </c>
      <c r="F164" s="17">
        <v>1</v>
      </c>
      <c r="G164" s="16">
        <v>9295</v>
      </c>
      <c r="H164" s="18">
        <f>Tabla_query__7[[#This Row],[EXISTENCIA]]*Tabla_query__7[[#This Row],[COSTO]]</f>
        <v>9295</v>
      </c>
      <c r="I164" s="14" t="s">
        <v>10</v>
      </c>
      <c r="J164" s="16" t="s">
        <v>270</v>
      </c>
    </row>
    <row r="165" spans="1:10" ht="16.5" hidden="1" x14ac:dyDescent="0.3">
      <c r="A165" s="1">
        <v>162</v>
      </c>
      <c r="B165" s="14" t="s">
        <v>184</v>
      </c>
      <c r="C165" s="15"/>
      <c r="D165" s="15"/>
      <c r="E165" s="16">
        <v>44103105</v>
      </c>
      <c r="F165" s="17">
        <v>9</v>
      </c>
      <c r="G165" s="16">
        <v>6300</v>
      </c>
      <c r="H165" s="18">
        <f>Tabla_query__7[[#This Row],[EXISTENCIA]]*Tabla_query__7[[#This Row],[COSTO]]</f>
        <v>56700</v>
      </c>
      <c r="I165" s="14" t="s">
        <v>10</v>
      </c>
      <c r="J165" s="16" t="s">
        <v>270</v>
      </c>
    </row>
    <row r="166" spans="1:10" ht="16.5" hidden="1" x14ac:dyDescent="0.3">
      <c r="A166" s="1">
        <v>163</v>
      </c>
      <c r="B166" s="14" t="s">
        <v>185</v>
      </c>
      <c r="C166" s="15">
        <v>44739</v>
      </c>
      <c r="D166" s="15">
        <v>44739</v>
      </c>
      <c r="E166" s="16">
        <v>12141901</v>
      </c>
      <c r="F166" s="17">
        <v>314</v>
      </c>
      <c r="G166" s="16">
        <v>50</v>
      </c>
      <c r="H166" s="18">
        <f>Tabla_query__7[[#This Row],[EXISTENCIA]]*Tabla_query__7[[#This Row],[COSTO]]</f>
        <v>15700</v>
      </c>
      <c r="I166" s="14" t="s">
        <v>104</v>
      </c>
      <c r="J166" s="16" t="s">
        <v>270</v>
      </c>
    </row>
    <row r="167" spans="1:10" ht="16.5" hidden="1" x14ac:dyDescent="0.3">
      <c r="A167" s="1">
        <v>164</v>
      </c>
      <c r="B167" s="14" t="s">
        <v>186</v>
      </c>
      <c r="C167" s="15">
        <v>44638</v>
      </c>
      <c r="D167" s="15">
        <v>44638</v>
      </c>
      <c r="E167" s="16">
        <v>52151504</v>
      </c>
      <c r="F167" s="17">
        <v>43</v>
      </c>
      <c r="G167" s="16">
        <v>159</v>
      </c>
      <c r="H167" s="18">
        <f>Tabla_query__7[[#This Row],[EXISTENCIA]]*Tabla_query__7[[#This Row],[COSTO]]</f>
        <v>6837</v>
      </c>
      <c r="I167" s="14" t="s">
        <v>104</v>
      </c>
      <c r="J167" s="16" t="s">
        <v>270</v>
      </c>
    </row>
    <row r="168" spans="1:10" ht="16.5" hidden="1" x14ac:dyDescent="0.3">
      <c r="A168" s="1">
        <v>165</v>
      </c>
      <c r="B168" s="14" t="s">
        <v>187</v>
      </c>
      <c r="C168" s="15"/>
      <c r="D168" s="15"/>
      <c r="E168" s="16">
        <v>44121706</v>
      </c>
      <c r="F168" s="17">
        <v>29</v>
      </c>
      <c r="G168" s="16">
        <v>52</v>
      </c>
      <c r="H168" s="18">
        <f>Tabla_query__7[[#This Row],[EXISTENCIA]]*Tabla_query__7[[#This Row],[COSTO]]</f>
        <v>1508</v>
      </c>
      <c r="I168" s="14" t="s">
        <v>10</v>
      </c>
      <c r="J168" s="16" t="s">
        <v>270</v>
      </c>
    </row>
    <row r="169" spans="1:10" ht="16.5" hidden="1" x14ac:dyDescent="0.3">
      <c r="A169" s="1">
        <v>166</v>
      </c>
      <c r="B169" s="14" t="s">
        <v>188</v>
      </c>
      <c r="C169" s="15">
        <v>44739</v>
      </c>
      <c r="D169" s="15">
        <v>44739</v>
      </c>
      <c r="E169" s="16">
        <v>44103106</v>
      </c>
      <c r="F169" s="17">
        <v>4</v>
      </c>
      <c r="G169" s="16">
        <v>380</v>
      </c>
      <c r="H169" s="18">
        <f>Tabla_query__7[[#This Row],[EXISTENCIA]]*Tabla_query__7[[#This Row],[COSTO]]</f>
        <v>1520</v>
      </c>
      <c r="I169" s="14" t="s">
        <v>10</v>
      </c>
      <c r="J169" s="16" t="s">
        <v>270</v>
      </c>
    </row>
    <row r="170" spans="1:10" ht="16.5" hidden="1" x14ac:dyDescent="0.3">
      <c r="A170" s="1">
        <v>167</v>
      </c>
      <c r="B170" s="14" t="s">
        <v>189</v>
      </c>
      <c r="C170" s="15">
        <v>44553</v>
      </c>
      <c r="D170" s="15">
        <v>44553</v>
      </c>
      <c r="E170" s="16">
        <v>44121706</v>
      </c>
      <c r="F170" s="17">
        <v>0</v>
      </c>
      <c r="G170" s="16">
        <v>150</v>
      </c>
      <c r="H170" s="18">
        <f>Tabla_query__7[[#This Row],[EXISTENCIA]]*Tabla_query__7[[#This Row],[COSTO]]</f>
        <v>0</v>
      </c>
      <c r="I170" s="14" t="s">
        <v>10</v>
      </c>
      <c r="J170" s="16" t="s">
        <v>270</v>
      </c>
    </row>
    <row r="171" spans="1:10" ht="16.5" hidden="1" x14ac:dyDescent="0.3">
      <c r="A171" s="1">
        <v>168</v>
      </c>
      <c r="B171" s="14" t="s">
        <v>190</v>
      </c>
      <c r="C171" s="15">
        <v>44550</v>
      </c>
      <c r="D171" s="15">
        <v>44550</v>
      </c>
      <c r="E171" s="16">
        <v>44103105</v>
      </c>
      <c r="F171" s="17">
        <v>40</v>
      </c>
      <c r="G171" s="16">
        <v>25</v>
      </c>
      <c r="H171" s="18">
        <f>Tabla_query__7[[#This Row],[EXISTENCIA]]*Tabla_query__7[[#This Row],[COSTO]]</f>
        <v>1000</v>
      </c>
      <c r="I171" s="14" t="s">
        <v>10</v>
      </c>
      <c r="J171" s="16" t="s">
        <v>270</v>
      </c>
    </row>
    <row r="172" spans="1:10" ht="16.5" hidden="1" x14ac:dyDescent="0.3">
      <c r="A172" s="1">
        <v>169</v>
      </c>
      <c r="B172" s="14" t="s">
        <v>191</v>
      </c>
      <c r="C172" s="15">
        <v>44550</v>
      </c>
      <c r="D172" s="15">
        <v>44550</v>
      </c>
      <c r="E172" s="16">
        <v>44103105</v>
      </c>
      <c r="F172" s="17">
        <v>22</v>
      </c>
      <c r="G172" s="16">
        <v>65</v>
      </c>
      <c r="H172" s="18">
        <f>Tabla_query__7[[#This Row],[EXISTENCIA]]*Tabla_query__7[[#This Row],[COSTO]]</f>
        <v>1430</v>
      </c>
      <c r="I172" s="14" t="s">
        <v>10</v>
      </c>
      <c r="J172" s="16" t="s">
        <v>270</v>
      </c>
    </row>
    <row r="173" spans="1:10" ht="16.5" hidden="1" x14ac:dyDescent="0.3">
      <c r="A173" s="1">
        <v>170</v>
      </c>
      <c r="B173" s="14" t="s">
        <v>192</v>
      </c>
      <c r="C173" s="15">
        <v>44550</v>
      </c>
      <c r="D173" s="15">
        <v>44550</v>
      </c>
      <c r="E173" s="16">
        <v>44103105</v>
      </c>
      <c r="F173" s="17">
        <v>18</v>
      </c>
      <c r="G173" s="16">
        <v>70</v>
      </c>
      <c r="H173" s="18">
        <f>Tabla_query__7[[#This Row],[EXISTENCIA]]*Tabla_query__7[[#This Row],[COSTO]]</f>
        <v>1260</v>
      </c>
      <c r="I173" s="14" t="s">
        <v>10</v>
      </c>
      <c r="J173" s="16" t="s">
        <v>270</v>
      </c>
    </row>
    <row r="174" spans="1:10" ht="16.5" hidden="1" x14ac:dyDescent="0.3">
      <c r="A174" s="1">
        <v>171</v>
      </c>
      <c r="B174" s="14" t="s">
        <v>193</v>
      </c>
      <c r="C174" s="15">
        <v>44638</v>
      </c>
      <c r="D174" s="15">
        <v>44638</v>
      </c>
      <c r="E174" s="16">
        <v>12141901</v>
      </c>
      <c r="F174" s="17">
        <v>8</v>
      </c>
      <c r="G174" s="16">
        <v>390</v>
      </c>
      <c r="H174" s="18">
        <f>Tabla_query__7[[#This Row],[EXISTENCIA]]*Tabla_query__7[[#This Row],[COSTO]]</f>
        <v>3120</v>
      </c>
      <c r="I174" s="14" t="s">
        <v>114</v>
      </c>
      <c r="J174" s="16" t="s">
        <v>270</v>
      </c>
    </row>
    <row r="175" spans="1:10" ht="16.5" hidden="1" x14ac:dyDescent="0.3">
      <c r="A175" s="1">
        <v>172</v>
      </c>
      <c r="B175" s="14" t="s">
        <v>194</v>
      </c>
      <c r="C175" s="15">
        <v>44578</v>
      </c>
      <c r="D175" s="15">
        <v>44578</v>
      </c>
      <c r="E175" s="16">
        <v>50161509</v>
      </c>
      <c r="F175" s="17">
        <v>3</v>
      </c>
      <c r="G175" s="16">
        <v>250</v>
      </c>
      <c r="H175" s="18">
        <f>Tabla_query__7[[#This Row],[EXISTENCIA]]*Tabla_query__7[[#This Row],[COSTO]]</f>
        <v>750</v>
      </c>
      <c r="I175" s="14" t="s">
        <v>101</v>
      </c>
      <c r="J175" s="16" t="s">
        <v>270</v>
      </c>
    </row>
    <row r="176" spans="1:10" ht="16.5" hidden="1" x14ac:dyDescent="0.3">
      <c r="A176" s="1">
        <v>173</v>
      </c>
      <c r="B176" s="14" t="s">
        <v>195</v>
      </c>
      <c r="C176" s="15">
        <v>44578</v>
      </c>
      <c r="D176" s="15">
        <v>44578</v>
      </c>
      <c r="E176" s="16">
        <v>50161509</v>
      </c>
      <c r="F176" s="17">
        <v>20</v>
      </c>
      <c r="G176" s="16">
        <v>480</v>
      </c>
      <c r="H176" s="18">
        <f>Tabla_query__7[[#This Row],[EXISTENCIA]]*Tabla_query__7[[#This Row],[COSTO]]</f>
        <v>9600</v>
      </c>
      <c r="I176" s="14" t="s">
        <v>101</v>
      </c>
      <c r="J176" s="16" t="s">
        <v>270</v>
      </c>
    </row>
    <row r="177" spans="1:10" ht="16.5" hidden="1" x14ac:dyDescent="0.3">
      <c r="A177" s="1">
        <v>174</v>
      </c>
      <c r="B177" s="14" t="s">
        <v>196</v>
      </c>
      <c r="C177" s="15">
        <v>44546</v>
      </c>
      <c r="D177" s="15">
        <v>44546</v>
      </c>
      <c r="E177" s="16">
        <v>50161509</v>
      </c>
      <c r="F177" s="17">
        <v>0</v>
      </c>
      <c r="G177" s="16">
        <v>15</v>
      </c>
      <c r="H177" s="18">
        <f>Tabla_query__7[[#This Row],[EXISTENCIA]]*Tabla_query__7[[#This Row],[COSTO]]</f>
        <v>0</v>
      </c>
      <c r="I177" s="14" t="s">
        <v>101</v>
      </c>
      <c r="J177" s="16" t="s">
        <v>270</v>
      </c>
    </row>
    <row r="178" spans="1:10" ht="16.5" hidden="1" x14ac:dyDescent="0.3">
      <c r="A178" s="1">
        <v>175</v>
      </c>
      <c r="B178" s="14" t="s">
        <v>197</v>
      </c>
      <c r="C178" s="15">
        <v>44623</v>
      </c>
      <c r="D178" s="15">
        <v>44623</v>
      </c>
      <c r="E178" s="16">
        <v>44121706</v>
      </c>
      <c r="F178" s="17">
        <v>0</v>
      </c>
      <c r="G178" s="16">
        <v>0</v>
      </c>
      <c r="H178" s="18">
        <f>Tabla_query__7[[#This Row],[EXISTENCIA]]*Tabla_query__7[[#This Row],[COSTO]]</f>
        <v>0</v>
      </c>
      <c r="I178" s="14" t="s">
        <v>155</v>
      </c>
      <c r="J178" s="16" t="s">
        <v>271</v>
      </c>
    </row>
    <row r="179" spans="1:10" ht="16.5" hidden="1" x14ac:dyDescent="0.3">
      <c r="A179" s="1">
        <v>176</v>
      </c>
      <c r="B179" s="14" t="s">
        <v>198</v>
      </c>
      <c r="C179" s="15">
        <v>44553</v>
      </c>
      <c r="D179" s="15">
        <v>44553</v>
      </c>
      <c r="E179" s="16">
        <v>44121618</v>
      </c>
      <c r="F179" s="17">
        <v>3</v>
      </c>
      <c r="G179" s="16">
        <v>60</v>
      </c>
      <c r="H179" s="18">
        <f>Tabla_query__7[[#This Row],[EXISTENCIA]]*Tabla_query__7[[#This Row],[COSTO]]</f>
        <v>180</v>
      </c>
      <c r="I179" s="14" t="s">
        <v>10</v>
      </c>
      <c r="J179" s="16" t="s">
        <v>270</v>
      </c>
    </row>
    <row r="180" spans="1:10" ht="16.5" hidden="1" x14ac:dyDescent="0.3">
      <c r="A180" s="1">
        <v>177</v>
      </c>
      <c r="B180" s="14" t="s">
        <v>199</v>
      </c>
      <c r="C180" s="15"/>
      <c r="D180" s="15"/>
      <c r="E180" s="16">
        <v>44121706</v>
      </c>
      <c r="F180" s="17">
        <v>0</v>
      </c>
      <c r="G180" s="16"/>
      <c r="H180" s="18">
        <f>Tabla_query__7[[#This Row],[EXISTENCIA]]*Tabla_query__7[[#This Row],[COSTO]]</f>
        <v>0</v>
      </c>
      <c r="I180" s="14" t="s">
        <v>10</v>
      </c>
      <c r="J180" s="16" t="s">
        <v>270</v>
      </c>
    </row>
    <row r="181" spans="1:10" ht="16.5" hidden="1" x14ac:dyDescent="0.3">
      <c r="A181" s="1">
        <v>178</v>
      </c>
      <c r="B181" s="14" t="s">
        <v>200</v>
      </c>
      <c r="C181" s="15">
        <v>44739</v>
      </c>
      <c r="D181" s="15">
        <v>44739</v>
      </c>
      <c r="E181" s="16">
        <v>44122003</v>
      </c>
      <c r="F181" s="17">
        <v>900</v>
      </c>
      <c r="G181" s="16">
        <v>0</v>
      </c>
      <c r="H181" s="18">
        <f>Tabla_query__7[[#This Row],[EXISTENCIA]]*Tabla_query__7[[#This Row],[COSTO]]</f>
        <v>0</v>
      </c>
      <c r="I181" s="14" t="s">
        <v>10</v>
      </c>
      <c r="J181" s="16" t="s">
        <v>270</v>
      </c>
    </row>
    <row r="182" spans="1:10" ht="16.5" hidden="1" x14ac:dyDescent="0.3">
      <c r="A182" s="1">
        <v>179</v>
      </c>
      <c r="B182" s="14" t="s">
        <v>201</v>
      </c>
      <c r="C182" s="15">
        <v>44550</v>
      </c>
      <c r="D182" s="15">
        <v>44550</v>
      </c>
      <c r="E182" s="16">
        <v>14111507</v>
      </c>
      <c r="F182" s="17">
        <v>2500</v>
      </c>
      <c r="G182" s="16">
        <v>10</v>
      </c>
      <c r="H182" s="18">
        <f>Tabla_query__7[[#This Row],[EXISTENCIA]]*Tabla_query__7[[#This Row],[COSTO]]</f>
        <v>25000</v>
      </c>
      <c r="I182" s="14" t="s">
        <v>202</v>
      </c>
      <c r="J182" s="16" t="s">
        <v>270</v>
      </c>
    </row>
    <row r="183" spans="1:10" ht="16.5" hidden="1" x14ac:dyDescent="0.3">
      <c r="A183" s="1">
        <v>180</v>
      </c>
      <c r="B183" s="14" t="s">
        <v>203</v>
      </c>
      <c r="C183" s="15">
        <v>44739</v>
      </c>
      <c r="D183" s="15">
        <v>44739</v>
      </c>
      <c r="E183" s="16">
        <v>44103103</v>
      </c>
      <c r="F183" s="17">
        <v>0</v>
      </c>
      <c r="G183" s="16">
        <v>3175</v>
      </c>
      <c r="H183" s="18">
        <f>Tabla_query__7[[#This Row],[EXISTENCIA]]*Tabla_query__7[[#This Row],[COSTO]]</f>
        <v>0</v>
      </c>
      <c r="I183" s="14" t="s">
        <v>10</v>
      </c>
      <c r="J183" s="16" t="s">
        <v>270</v>
      </c>
    </row>
    <row r="184" spans="1:10" ht="16.5" hidden="1" x14ac:dyDescent="0.3">
      <c r="A184" s="1">
        <v>181</v>
      </c>
      <c r="B184" s="14" t="s">
        <v>204</v>
      </c>
      <c r="C184" s="15">
        <v>44550</v>
      </c>
      <c r="D184" s="15">
        <v>44550</v>
      </c>
      <c r="E184" s="16">
        <v>14111507</v>
      </c>
      <c r="F184" s="17">
        <v>500</v>
      </c>
      <c r="G184" s="16">
        <v>10</v>
      </c>
      <c r="H184" s="18">
        <f>Tabla_query__7[[#This Row],[EXISTENCIA]]*Tabla_query__7[[#This Row],[COSTO]]</f>
        <v>5000</v>
      </c>
      <c r="I184" s="14" t="s">
        <v>202</v>
      </c>
      <c r="J184" s="16" t="s">
        <v>270</v>
      </c>
    </row>
    <row r="185" spans="1:10" ht="16.5" hidden="1" x14ac:dyDescent="0.3">
      <c r="A185" s="1">
        <v>182</v>
      </c>
      <c r="B185" s="14" t="s">
        <v>205</v>
      </c>
      <c r="C185" s="15">
        <v>44550</v>
      </c>
      <c r="D185" s="15">
        <v>44550</v>
      </c>
      <c r="E185" s="16">
        <v>44122003</v>
      </c>
      <c r="F185" s="17">
        <v>1719</v>
      </c>
      <c r="G185" s="16">
        <v>110</v>
      </c>
      <c r="H185" s="18">
        <f>Tabla_query__7[[#This Row],[EXISTENCIA]]*Tabla_query__7[[#This Row],[COSTO]]</f>
        <v>189090</v>
      </c>
      <c r="I185" s="14" t="s">
        <v>10</v>
      </c>
      <c r="J185" s="16" t="s">
        <v>270</v>
      </c>
    </row>
    <row r="186" spans="1:10" ht="16.5" hidden="1" x14ac:dyDescent="0.3">
      <c r="A186" s="1">
        <v>183</v>
      </c>
      <c r="B186" s="14" t="s">
        <v>206</v>
      </c>
      <c r="C186" s="15">
        <v>44550</v>
      </c>
      <c r="D186" s="15">
        <v>44550</v>
      </c>
      <c r="E186" s="16">
        <v>32101601</v>
      </c>
      <c r="F186" s="17">
        <v>20</v>
      </c>
      <c r="G186" s="16">
        <v>250</v>
      </c>
      <c r="H186" s="18">
        <f>Tabla_query__7[[#This Row],[EXISTENCIA]]*Tabla_query__7[[#This Row],[COSTO]]</f>
        <v>5000</v>
      </c>
      <c r="I186" s="14" t="s">
        <v>10</v>
      </c>
      <c r="J186" s="16" t="s">
        <v>270</v>
      </c>
    </row>
    <row r="187" spans="1:10" ht="16.5" hidden="1" x14ac:dyDescent="0.3">
      <c r="A187" s="1">
        <v>184</v>
      </c>
      <c r="B187" s="14" t="s">
        <v>207</v>
      </c>
      <c r="C187" s="15">
        <v>44550</v>
      </c>
      <c r="D187" s="15">
        <v>44550</v>
      </c>
      <c r="E187" s="16">
        <v>14111507</v>
      </c>
      <c r="F187" s="17">
        <v>1000</v>
      </c>
      <c r="G187" s="16">
        <v>25</v>
      </c>
      <c r="H187" s="18">
        <f>Tabla_query__7[[#This Row],[EXISTENCIA]]*Tabla_query__7[[#This Row],[COSTO]]</f>
        <v>25000</v>
      </c>
      <c r="I187" s="14" t="s">
        <v>10</v>
      </c>
      <c r="J187" s="16" t="s">
        <v>270</v>
      </c>
    </row>
    <row r="188" spans="1:10" ht="16.5" hidden="1" x14ac:dyDescent="0.3">
      <c r="A188" s="1">
        <v>185</v>
      </c>
      <c r="B188" s="14" t="s">
        <v>208</v>
      </c>
      <c r="C188" s="15">
        <v>44550</v>
      </c>
      <c r="D188" s="15">
        <v>44550</v>
      </c>
      <c r="E188" s="16">
        <v>44122011</v>
      </c>
      <c r="F188" s="17">
        <v>185</v>
      </c>
      <c r="G188" s="16">
        <v>45</v>
      </c>
      <c r="H188" s="18">
        <f>Tabla_query__7[[#This Row],[EXISTENCIA]]*Tabla_query__7[[#This Row],[COSTO]]</f>
        <v>8325</v>
      </c>
      <c r="I188" s="14" t="s">
        <v>10</v>
      </c>
      <c r="J188" s="16" t="s">
        <v>270</v>
      </c>
    </row>
    <row r="189" spans="1:10" ht="16.5" hidden="1" x14ac:dyDescent="0.3">
      <c r="A189" s="1">
        <v>186</v>
      </c>
      <c r="B189" s="14" t="s">
        <v>209</v>
      </c>
      <c r="C189" s="15">
        <v>44550</v>
      </c>
      <c r="D189" s="15">
        <v>44550</v>
      </c>
      <c r="E189" s="16">
        <v>4121503</v>
      </c>
      <c r="F189" s="17">
        <v>4488</v>
      </c>
      <c r="G189" s="16">
        <v>15</v>
      </c>
      <c r="H189" s="18">
        <f>Tabla_query__7[[#This Row],[EXISTENCIA]]*Tabla_query__7[[#This Row],[COSTO]]</f>
        <v>67320</v>
      </c>
      <c r="I189" s="14" t="s">
        <v>10</v>
      </c>
      <c r="J189" s="16" t="s">
        <v>270</v>
      </c>
    </row>
    <row r="190" spans="1:10" ht="16.5" hidden="1" x14ac:dyDescent="0.3">
      <c r="A190" s="1">
        <v>187</v>
      </c>
      <c r="B190" s="14" t="s">
        <v>210</v>
      </c>
      <c r="C190" s="15">
        <v>44550</v>
      </c>
      <c r="D190" s="15">
        <v>44550</v>
      </c>
      <c r="E190" s="16">
        <v>44122011</v>
      </c>
      <c r="F190" s="17">
        <v>6040</v>
      </c>
      <c r="G190" s="16">
        <v>45</v>
      </c>
      <c r="H190" s="18">
        <f>Tabla_query__7[[#This Row],[EXISTENCIA]]*Tabla_query__7[[#This Row],[COSTO]]</f>
        <v>271800</v>
      </c>
      <c r="I190" s="14" t="s">
        <v>10</v>
      </c>
      <c r="J190" s="16" t="s">
        <v>270</v>
      </c>
    </row>
    <row r="191" spans="1:10" ht="16.5" hidden="1" x14ac:dyDescent="0.3">
      <c r="A191" s="1">
        <v>188</v>
      </c>
      <c r="B191" s="14" t="s">
        <v>211</v>
      </c>
      <c r="C191" s="15">
        <v>44550</v>
      </c>
      <c r="D191" s="15">
        <v>44550</v>
      </c>
      <c r="E191" s="16">
        <v>44122107</v>
      </c>
      <c r="F191" s="17">
        <v>30</v>
      </c>
      <c r="G191" s="16">
        <v>60</v>
      </c>
      <c r="H191" s="18">
        <f>Tabla_query__7[[#This Row],[EXISTENCIA]]*Tabla_query__7[[#This Row],[COSTO]]</f>
        <v>1800</v>
      </c>
      <c r="I191" s="14" t="s">
        <v>10</v>
      </c>
      <c r="J191" s="16" t="s">
        <v>270</v>
      </c>
    </row>
    <row r="192" spans="1:10" ht="16.5" hidden="1" x14ac:dyDescent="0.3">
      <c r="A192" s="1">
        <v>189</v>
      </c>
      <c r="B192" s="14" t="s">
        <v>212</v>
      </c>
      <c r="C192" s="15">
        <v>44551</v>
      </c>
      <c r="D192" s="15">
        <v>44551</v>
      </c>
      <c r="E192" s="16">
        <v>44122106</v>
      </c>
      <c r="F192" s="17">
        <v>0</v>
      </c>
      <c r="G192" s="16">
        <v>0</v>
      </c>
      <c r="H192" s="18">
        <f>Tabla_query__7[[#This Row],[EXISTENCIA]]*Tabla_query__7[[#This Row],[COSTO]]</f>
        <v>0</v>
      </c>
      <c r="I192" s="14" t="s">
        <v>155</v>
      </c>
      <c r="J192" s="16" t="s">
        <v>271</v>
      </c>
    </row>
    <row r="193" spans="1:10" ht="16.5" hidden="1" x14ac:dyDescent="0.3">
      <c r="A193" s="1">
        <v>190</v>
      </c>
      <c r="B193" s="14" t="s">
        <v>213</v>
      </c>
      <c r="C193" s="15">
        <v>44551</v>
      </c>
      <c r="D193" s="15">
        <v>44551</v>
      </c>
      <c r="E193" s="16">
        <v>44103105</v>
      </c>
      <c r="F193" s="17">
        <v>4</v>
      </c>
      <c r="G193" s="16">
        <v>950</v>
      </c>
      <c r="H193" s="18">
        <f>Tabla_query__7[[#This Row],[EXISTENCIA]]*Tabla_query__7[[#This Row],[COSTO]]</f>
        <v>3800</v>
      </c>
      <c r="I193" s="14" t="s">
        <v>10</v>
      </c>
      <c r="J193" s="16" t="s">
        <v>270</v>
      </c>
    </row>
    <row r="194" spans="1:10" ht="16.5" hidden="1" x14ac:dyDescent="0.3">
      <c r="A194" s="1">
        <v>191</v>
      </c>
      <c r="B194" s="14" t="s">
        <v>214</v>
      </c>
      <c r="C194" s="15">
        <v>44551</v>
      </c>
      <c r="D194" s="15">
        <v>44551</v>
      </c>
      <c r="E194" s="16">
        <v>44103105</v>
      </c>
      <c r="F194" s="17">
        <v>10</v>
      </c>
      <c r="G194" s="16"/>
      <c r="H194" s="18">
        <f>Tabla_query__7[[#This Row],[EXISTENCIA]]*Tabla_query__7[[#This Row],[COSTO]]</f>
        <v>0</v>
      </c>
      <c r="I194" s="14" t="s">
        <v>10</v>
      </c>
      <c r="J194" s="16" t="s">
        <v>270</v>
      </c>
    </row>
    <row r="195" spans="1:10" ht="16.5" hidden="1" x14ac:dyDescent="0.3">
      <c r="A195" s="1">
        <v>193</v>
      </c>
      <c r="B195" s="14" t="s">
        <v>215</v>
      </c>
      <c r="C195" s="15">
        <v>44553</v>
      </c>
      <c r="D195" s="15">
        <v>44553</v>
      </c>
      <c r="E195" s="16">
        <v>44121706</v>
      </c>
      <c r="F195" s="17">
        <v>41</v>
      </c>
      <c r="G195" s="16">
        <v>150</v>
      </c>
      <c r="H195" s="18">
        <f>Tabla_query__7[[#This Row],[EXISTENCIA]]*Tabla_query__7[[#This Row],[COSTO]]</f>
        <v>6150</v>
      </c>
      <c r="I195" s="14" t="s">
        <v>114</v>
      </c>
      <c r="J195" s="16" t="s">
        <v>270</v>
      </c>
    </row>
    <row r="196" spans="1:10" ht="16.5" hidden="1" x14ac:dyDescent="0.3">
      <c r="A196" s="1">
        <v>194</v>
      </c>
      <c r="B196" s="14" t="s">
        <v>216</v>
      </c>
      <c r="C196" s="15">
        <v>44566</v>
      </c>
      <c r="D196" s="15">
        <v>44566</v>
      </c>
      <c r="E196" s="16">
        <v>47131603</v>
      </c>
      <c r="F196" s="17">
        <v>1</v>
      </c>
      <c r="G196" s="16">
        <v>2020</v>
      </c>
      <c r="H196" s="18">
        <f>Tabla_query__7[[#This Row],[EXISTENCIA]]*Tabla_query__7[[#This Row],[COSTO]]</f>
        <v>2020</v>
      </c>
      <c r="I196" s="14" t="s">
        <v>114</v>
      </c>
      <c r="J196" s="16" t="s">
        <v>270</v>
      </c>
    </row>
    <row r="197" spans="1:10" ht="16.5" hidden="1" x14ac:dyDescent="0.3">
      <c r="A197" s="1">
        <v>195</v>
      </c>
      <c r="B197" s="14" t="s">
        <v>217</v>
      </c>
      <c r="C197" s="15">
        <v>44566</v>
      </c>
      <c r="D197" s="15">
        <v>44566</v>
      </c>
      <c r="E197" s="16">
        <v>47131603</v>
      </c>
      <c r="F197" s="17">
        <v>0</v>
      </c>
      <c r="G197" s="16">
        <v>264</v>
      </c>
      <c r="H197" s="18">
        <f>Tabla_query__7[[#This Row],[EXISTENCIA]]*Tabla_query__7[[#This Row],[COSTO]]</f>
        <v>0</v>
      </c>
      <c r="I197" s="14" t="s">
        <v>114</v>
      </c>
      <c r="J197" s="16" t="s">
        <v>270</v>
      </c>
    </row>
    <row r="198" spans="1:10" ht="16.5" hidden="1" x14ac:dyDescent="0.3">
      <c r="A198" s="1">
        <v>196</v>
      </c>
      <c r="B198" s="14" t="s">
        <v>218</v>
      </c>
      <c r="C198" s="15">
        <v>44566</v>
      </c>
      <c r="D198" s="15">
        <v>44566</v>
      </c>
      <c r="E198" s="16">
        <v>7131829</v>
      </c>
      <c r="F198" s="17">
        <v>13</v>
      </c>
      <c r="G198" s="16">
        <v>184</v>
      </c>
      <c r="H198" s="18">
        <f>Tabla_query__7[[#This Row],[EXISTENCIA]]*Tabla_query__7[[#This Row],[COSTO]]</f>
        <v>2392</v>
      </c>
      <c r="I198" s="14" t="s">
        <v>114</v>
      </c>
      <c r="J198" s="16" t="s">
        <v>270</v>
      </c>
    </row>
    <row r="199" spans="1:10" ht="16.5" hidden="1" x14ac:dyDescent="0.3">
      <c r="A199" s="1">
        <v>197</v>
      </c>
      <c r="B199" s="14" t="s">
        <v>219</v>
      </c>
      <c r="C199" s="15">
        <v>44566</v>
      </c>
      <c r="D199" s="15">
        <v>44566</v>
      </c>
      <c r="E199" s="16">
        <v>12191601</v>
      </c>
      <c r="F199" s="17">
        <v>0</v>
      </c>
      <c r="G199" s="16">
        <v>147</v>
      </c>
      <c r="H199" s="18">
        <f>Tabla_query__7[[#This Row],[EXISTENCIA]]*Tabla_query__7[[#This Row],[COSTO]]</f>
        <v>0</v>
      </c>
      <c r="I199" s="14" t="s">
        <v>114</v>
      </c>
      <c r="J199" s="16" t="s">
        <v>270</v>
      </c>
    </row>
    <row r="200" spans="1:10" ht="16.5" hidden="1" x14ac:dyDescent="0.3">
      <c r="A200" s="1">
        <v>198</v>
      </c>
      <c r="B200" s="14" t="s">
        <v>220</v>
      </c>
      <c r="C200" s="15">
        <v>44644</v>
      </c>
      <c r="D200" s="15">
        <v>44644</v>
      </c>
      <c r="E200" s="16">
        <v>47131829</v>
      </c>
      <c r="F200" s="17">
        <v>3</v>
      </c>
      <c r="G200" s="16">
        <v>220</v>
      </c>
      <c r="H200" s="18">
        <f>Tabla_query__7[[#This Row],[EXISTENCIA]]*Tabla_query__7[[#This Row],[COSTO]]</f>
        <v>660</v>
      </c>
      <c r="I200" s="14" t="s">
        <v>114</v>
      </c>
      <c r="J200" s="16" t="s">
        <v>270</v>
      </c>
    </row>
    <row r="201" spans="1:10" ht="16.5" hidden="1" x14ac:dyDescent="0.3">
      <c r="A201" s="1">
        <v>199</v>
      </c>
      <c r="B201" s="14" t="s">
        <v>221</v>
      </c>
      <c r="C201" s="15">
        <v>44644</v>
      </c>
      <c r="D201" s="15">
        <v>44644</v>
      </c>
      <c r="E201" s="16">
        <v>47131829</v>
      </c>
      <c r="F201" s="17">
        <v>4</v>
      </c>
      <c r="G201" s="16">
        <v>0</v>
      </c>
      <c r="H201" s="18">
        <f>Tabla_query__7[[#This Row],[EXISTENCIA]]*Tabla_query__7[[#This Row],[COSTO]]</f>
        <v>0</v>
      </c>
      <c r="I201" s="14" t="s">
        <v>127</v>
      </c>
      <c r="J201" s="16" t="s">
        <v>271</v>
      </c>
    </row>
    <row r="202" spans="1:10" ht="16.5" hidden="1" x14ac:dyDescent="0.3">
      <c r="A202" s="1">
        <v>200</v>
      </c>
      <c r="B202" s="14" t="s">
        <v>222</v>
      </c>
      <c r="C202" s="15">
        <v>44644.403298611112</v>
      </c>
      <c r="D202" s="15">
        <v>44644.403298611112</v>
      </c>
      <c r="E202" s="16">
        <v>32101601</v>
      </c>
      <c r="F202" s="17">
        <v>0</v>
      </c>
      <c r="G202" s="16">
        <v>485</v>
      </c>
      <c r="H202" s="18">
        <f>Tabla_query__7[[#This Row],[EXISTENCIA]]*Tabla_query__7[[#This Row],[COSTO]]</f>
        <v>0</v>
      </c>
      <c r="I202" s="14" t="s">
        <v>268</v>
      </c>
      <c r="J202" s="16" t="s">
        <v>270</v>
      </c>
    </row>
    <row r="203" spans="1:10" ht="16.5" hidden="1" x14ac:dyDescent="0.3">
      <c r="A203" s="1">
        <v>201</v>
      </c>
      <c r="B203" s="14" t="s">
        <v>223</v>
      </c>
      <c r="C203" s="15">
        <v>44644</v>
      </c>
      <c r="D203" s="15">
        <v>44644</v>
      </c>
      <c r="E203" s="16">
        <v>4618150</v>
      </c>
      <c r="F203" s="17">
        <v>0</v>
      </c>
      <c r="G203" s="16">
        <v>0</v>
      </c>
      <c r="H203" s="18">
        <f>Tabla_query__7[[#This Row],[EXISTENCIA]]*Tabla_query__7[[#This Row],[COSTO]]</f>
        <v>0</v>
      </c>
      <c r="I203" s="14" t="s">
        <v>10</v>
      </c>
      <c r="J203" s="16" t="s">
        <v>271</v>
      </c>
    </row>
    <row r="204" spans="1:10" ht="16.5" hidden="1" x14ac:dyDescent="0.3">
      <c r="A204" s="1">
        <v>202</v>
      </c>
      <c r="B204" s="14" t="s">
        <v>224</v>
      </c>
      <c r="C204" s="15">
        <v>44655.396469907406</v>
      </c>
      <c r="D204" s="15">
        <v>44655.396469907406</v>
      </c>
      <c r="E204" s="16">
        <v>44121706</v>
      </c>
      <c r="F204" s="17">
        <v>0</v>
      </c>
      <c r="G204" s="16">
        <v>0</v>
      </c>
      <c r="H204" s="18">
        <f>Tabla_query__7[[#This Row],[EXISTENCIA]]*Tabla_query__7[[#This Row],[COSTO]]</f>
        <v>0</v>
      </c>
      <c r="I204" s="14" t="s">
        <v>10</v>
      </c>
      <c r="J204" s="16" t="s">
        <v>271</v>
      </c>
    </row>
    <row r="205" spans="1:10" ht="16.5" hidden="1" x14ac:dyDescent="0.3">
      <c r="A205" s="1">
        <v>203</v>
      </c>
      <c r="B205" s="14" t="s">
        <v>225</v>
      </c>
      <c r="C205" s="15">
        <v>44655.397129629629</v>
      </c>
      <c r="D205" s="15">
        <v>44655.397129629629</v>
      </c>
      <c r="E205" s="16">
        <v>44121706</v>
      </c>
      <c r="F205" s="17">
        <v>2</v>
      </c>
      <c r="G205" s="16">
        <v>0</v>
      </c>
      <c r="H205" s="18">
        <f>Tabla_query__7[[#This Row],[EXISTENCIA]]*Tabla_query__7[[#This Row],[COSTO]]</f>
        <v>0</v>
      </c>
      <c r="I205" s="14" t="s">
        <v>114</v>
      </c>
      <c r="J205" s="16" t="s">
        <v>270</v>
      </c>
    </row>
    <row r="206" spans="1:10" ht="16.5" hidden="1" x14ac:dyDescent="0.3">
      <c r="A206" s="1">
        <v>204</v>
      </c>
      <c r="B206" s="14" t="s">
        <v>226</v>
      </c>
      <c r="C206" s="15">
        <v>44655</v>
      </c>
      <c r="D206" s="15">
        <v>44655</v>
      </c>
      <c r="E206" s="16">
        <v>12191601</v>
      </c>
      <c r="F206" s="17">
        <v>8</v>
      </c>
      <c r="G206" s="16">
        <v>500</v>
      </c>
      <c r="H206" s="18">
        <f>Tabla_query__7[[#This Row],[EXISTENCIA]]*Tabla_query__7[[#This Row],[COSTO]]</f>
        <v>4000</v>
      </c>
      <c r="I206" s="14" t="s">
        <v>49</v>
      </c>
      <c r="J206" s="16" t="s">
        <v>270</v>
      </c>
    </row>
    <row r="207" spans="1:10" ht="16.5" hidden="1" x14ac:dyDescent="0.3">
      <c r="A207" s="1">
        <v>205</v>
      </c>
      <c r="B207" s="14" t="s">
        <v>227</v>
      </c>
      <c r="C207" s="15">
        <v>44655</v>
      </c>
      <c r="D207" s="15">
        <v>44655</v>
      </c>
      <c r="E207" s="16">
        <v>44122106</v>
      </c>
      <c r="F207" s="17">
        <v>11</v>
      </c>
      <c r="G207" s="16">
        <v>9</v>
      </c>
      <c r="H207" s="18">
        <f>Tabla_query__7[[#This Row],[EXISTENCIA]]*Tabla_query__7[[#This Row],[COSTO]]</f>
        <v>99</v>
      </c>
      <c r="I207" s="14" t="s">
        <v>10</v>
      </c>
      <c r="J207" s="16" t="s">
        <v>270</v>
      </c>
    </row>
    <row r="208" spans="1:10" ht="16.5" hidden="1" x14ac:dyDescent="0.3">
      <c r="A208" s="1">
        <v>206</v>
      </c>
      <c r="B208" s="14" t="s">
        <v>228</v>
      </c>
      <c r="C208" s="15">
        <v>44655</v>
      </c>
      <c r="D208" s="15">
        <v>44655</v>
      </c>
      <c r="E208" s="16">
        <v>44122106</v>
      </c>
      <c r="F208" s="17">
        <v>0</v>
      </c>
      <c r="G208" s="16">
        <v>850</v>
      </c>
      <c r="H208" s="18">
        <f>Tabla_query__7[[#This Row],[EXISTENCIA]]*Tabla_query__7[[#This Row],[COSTO]]</f>
        <v>0</v>
      </c>
      <c r="I208" s="14" t="s">
        <v>10</v>
      </c>
      <c r="J208" s="16" t="s">
        <v>270</v>
      </c>
    </row>
    <row r="209" spans="1:10" ht="16.5" hidden="1" x14ac:dyDescent="0.3">
      <c r="A209" s="1">
        <v>207</v>
      </c>
      <c r="B209" s="14" t="s">
        <v>229</v>
      </c>
      <c r="C209" s="15">
        <v>44655</v>
      </c>
      <c r="D209" s="15">
        <v>44655</v>
      </c>
      <c r="E209" s="16">
        <v>44122003</v>
      </c>
      <c r="F209" s="17">
        <v>13</v>
      </c>
      <c r="G209" s="16">
        <v>925</v>
      </c>
      <c r="H209" s="18">
        <f>Tabla_query__7[[#This Row],[EXISTENCIA]]*Tabla_query__7[[#This Row],[COSTO]]</f>
        <v>12025</v>
      </c>
      <c r="I209" s="14" t="s">
        <v>10</v>
      </c>
      <c r="J209" s="16" t="s">
        <v>270</v>
      </c>
    </row>
    <row r="210" spans="1:10" ht="16.5" hidden="1" x14ac:dyDescent="0.3">
      <c r="A210" s="1">
        <v>208</v>
      </c>
      <c r="B210" s="14" t="s">
        <v>230</v>
      </c>
      <c r="C210" s="15">
        <v>44655</v>
      </c>
      <c r="D210" s="15">
        <v>44655</v>
      </c>
      <c r="E210" s="16">
        <v>44121706</v>
      </c>
      <c r="F210" s="17">
        <v>42</v>
      </c>
      <c r="G210" s="16">
        <v>7</v>
      </c>
      <c r="H210" s="18">
        <f>Tabla_query__7[[#This Row],[EXISTENCIA]]*Tabla_query__7[[#This Row],[COSTO]]</f>
        <v>294</v>
      </c>
      <c r="I210" s="14" t="s">
        <v>10</v>
      </c>
      <c r="J210" s="16" t="s">
        <v>270</v>
      </c>
    </row>
    <row r="211" spans="1:10" ht="16.5" hidden="1" x14ac:dyDescent="0.3">
      <c r="A211" s="1">
        <v>209</v>
      </c>
      <c r="B211" s="14" t="s">
        <v>266</v>
      </c>
      <c r="C211" s="15">
        <v>44655</v>
      </c>
      <c r="D211" s="15">
        <v>44655</v>
      </c>
      <c r="E211" s="16">
        <v>44121706</v>
      </c>
      <c r="F211" s="17">
        <v>10</v>
      </c>
      <c r="G211" s="16">
        <v>425</v>
      </c>
      <c r="H211" s="18">
        <f>Tabla_query__7[[#This Row],[EXISTENCIA]]*Tabla_query__7[[#This Row],[COSTO]]</f>
        <v>4250</v>
      </c>
      <c r="I211" s="14" t="s">
        <v>10</v>
      </c>
      <c r="J211" s="16" t="s">
        <v>270</v>
      </c>
    </row>
    <row r="212" spans="1:10" ht="16.5" hidden="1" x14ac:dyDescent="0.3">
      <c r="A212" s="1">
        <v>210</v>
      </c>
      <c r="B212" s="14" t="s">
        <v>231</v>
      </c>
      <c r="C212" s="15">
        <v>44657</v>
      </c>
      <c r="D212" s="15">
        <v>44657</v>
      </c>
      <c r="E212" s="16">
        <v>44122003</v>
      </c>
      <c r="F212" s="17">
        <v>150</v>
      </c>
      <c r="G212" s="16">
        <v>413</v>
      </c>
      <c r="H212" s="18">
        <f>Tabla_query__7[[#This Row],[EXISTENCIA]]*Tabla_query__7[[#This Row],[COSTO]]</f>
        <v>61950</v>
      </c>
      <c r="I212" s="14" t="s">
        <v>10</v>
      </c>
      <c r="J212" s="16" t="s">
        <v>270</v>
      </c>
    </row>
    <row r="213" spans="1:10" ht="16.5" hidden="1" x14ac:dyDescent="0.3">
      <c r="A213" s="1">
        <v>211</v>
      </c>
      <c r="B213" s="14" t="s">
        <v>232</v>
      </c>
      <c r="C213" s="15">
        <v>44676</v>
      </c>
      <c r="D213" s="15">
        <v>44676</v>
      </c>
      <c r="E213" s="16">
        <v>44121708</v>
      </c>
      <c r="F213" s="17">
        <v>0</v>
      </c>
      <c r="G213" s="16">
        <v>40</v>
      </c>
      <c r="H213" s="18">
        <f>Tabla_query__7[[#This Row],[EXISTENCIA]]*Tabla_query__7[[#This Row],[COSTO]]</f>
        <v>0</v>
      </c>
      <c r="I213" s="14" t="s">
        <v>155</v>
      </c>
      <c r="J213" s="16" t="s">
        <v>270</v>
      </c>
    </row>
    <row r="214" spans="1:10" ht="16.5" hidden="1" x14ac:dyDescent="0.3">
      <c r="A214" s="1">
        <v>212</v>
      </c>
      <c r="B214" s="14" t="s">
        <v>233</v>
      </c>
      <c r="C214" s="15">
        <v>44694.379907407405</v>
      </c>
      <c r="D214" s="15">
        <v>44694.379907407405</v>
      </c>
      <c r="E214" s="16">
        <v>44121706</v>
      </c>
      <c r="F214" s="17">
        <v>0</v>
      </c>
      <c r="G214" s="16">
        <v>200</v>
      </c>
      <c r="H214" s="18">
        <f>Tabla_query__7[[#This Row],[EXISTENCIA]]*Tabla_query__7[[#This Row],[COSTO]]</f>
        <v>0</v>
      </c>
      <c r="I214" s="14" t="s">
        <v>155</v>
      </c>
      <c r="J214" s="16" t="s">
        <v>270</v>
      </c>
    </row>
    <row r="215" spans="1:10" ht="16.5" hidden="1" x14ac:dyDescent="0.3">
      <c r="A215" s="1">
        <v>213</v>
      </c>
      <c r="B215" s="14" t="s">
        <v>234</v>
      </c>
      <c r="C215" s="15">
        <v>44694.380624999998</v>
      </c>
      <c r="D215" s="15">
        <v>44694.380624999998</v>
      </c>
      <c r="E215" s="16">
        <v>44121706</v>
      </c>
      <c r="F215" s="17">
        <v>0</v>
      </c>
      <c r="G215" s="16">
        <v>200</v>
      </c>
      <c r="H215" s="18">
        <f>Tabla_query__7[[#This Row],[EXISTENCIA]]*Tabla_query__7[[#This Row],[COSTO]]</f>
        <v>0</v>
      </c>
      <c r="I215" s="14" t="s">
        <v>101</v>
      </c>
      <c r="J215" s="16" t="s">
        <v>270</v>
      </c>
    </row>
    <row r="216" spans="1:10" ht="16.5" hidden="1" x14ac:dyDescent="0.3">
      <c r="A216" s="1">
        <v>214</v>
      </c>
      <c r="B216" s="14" t="s">
        <v>235</v>
      </c>
      <c r="C216" s="15">
        <v>44727.376782407409</v>
      </c>
      <c r="D216" s="15">
        <v>44727.376782407409</v>
      </c>
      <c r="E216" s="16">
        <v>50161509</v>
      </c>
      <c r="F216" s="17">
        <v>200</v>
      </c>
      <c r="G216" s="16">
        <v>5</v>
      </c>
      <c r="H216" s="18">
        <f>Tabla_query__7[[#This Row],[EXISTENCIA]]*Tabla_query__7[[#This Row],[COSTO]]</f>
        <v>1000</v>
      </c>
      <c r="I216" s="14" t="s">
        <v>101</v>
      </c>
      <c r="J216" s="16" t="s">
        <v>270</v>
      </c>
    </row>
    <row r="217" spans="1:10" ht="16.5" hidden="1" x14ac:dyDescent="0.3">
      <c r="A217" s="1">
        <v>215</v>
      </c>
      <c r="B217" s="14" t="s">
        <v>265</v>
      </c>
      <c r="C217" s="15">
        <v>44727</v>
      </c>
      <c r="D217" s="15">
        <v>44727</v>
      </c>
      <c r="E217" s="16">
        <v>50161509</v>
      </c>
      <c r="F217" s="17">
        <v>7</v>
      </c>
      <c r="G217" s="16">
        <v>12</v>
      </c>
      <c r="H217" s="18">
        <f>Tabla_query__7[[#This Row],[EXISTENCIA]]*Tabla_query__7[[#This Row],[COSTO]]</f>
        <v>84</v>
      </c>
      <c r="I217" s="14" t="s">
        <v>139</v>
      </c>
      <c r="J217" s="16" t="s">
        <v>270</v>
      </c>
    </row>
    <row r="218" spans="1:10" ht="16.5" hidden="1" x14ac:dyDescent="0.3">
      <c r="A218" s="1">
        <v>216</v>
      </c>
      <c r="B218" s="14" t="s">
        <v>236</v>
      </c>
      <c r="C218" s="15">
        <v>44727.405868055554</v>
      </c>
      <c r="D218" s="15">
        <v>44727.405868055554</v>
      </c>
      <c r="E218" s="16">
        <v>32101601</v>
      </c>
      <c r="F218" s="17">
        <v>2</v>
      </c>
      <c r="G218" s="16">
        <v>1295</v>
      </c>
      <c r="H218" s="18">
        <f>Tabla_query__7[[#This Row],[EXISTENCIA]]*Tabla_query__7[[#This Row],[COSTO]]</f>
        <v>2590</v>
      </c>
      <c r="I218" s="14" t="s">
        <v>139</v>
      </c>
      <c r="J218" s="16" t="s">
        <v>270</v>
      </c>
    </row>
    <row r="219" spans="1:10" ht="16.5" hidden="1" x14ac:dyDescent="0.3">
      <c r="A219" s="1">
        <v>217</v>
      </c>
      <c r="B219" s="14" t="s">
        <v>237</v>
      </c>
      <c r="C219" s="15">
        <v>44727.406597222223</v>
      </c>
      <c r="D219" s="15">
        <v>44727.406597222223</v>
      </c>
      <c r="E219" s="16">
        <v>47131603</v>
      </c>
      <c r="F219" s="17">
        <v>1</v>
      </c>
      <c r="G219" s="16">
        <v>1150</v>
      </c>
      <c r="H219" s="18">
        <f>Tabla_query__7[[#This Row],[EXISTENCIA]]*Tabla_query__7[[#This Row],[COSTO]]</f>
        <v>1150</v>
      </c>
      <c r="I219" s="14" t="s">
        <v>114</v>
      </c>
      <c r="J219" s="16" t="s">
        <v>270</v>
      </c>
    </row>
    <row r="220" spans="1:10" ht="16.5" hidden="1" x14ac:dyDescent="0.3">
      <c r="A220" s="1">
        <v>218</v>
      </c>
      <c r="B220" s="14" t="s">
        <v>238</v>
      </c>
      <c r="C220" s="15">
        <v>44727</v>
      </c>
      <c r="D220" s="15">
        <v>44727</v>
      </c>
      <c r="E220" s="16">
        <v>47131829</v>
      </c>
      <c r="F220" s="17">
        <v>3</v>
      </c>
      <c r="G220" s="16">
        <v>385</v>
      </c>
      <c r="H220" s="18">
        <f>Tabla_query__7[[#This Row],[EXISTENCIA]]*Tabla_query__7[[#This Row],[COSTO]]</f>
        <v>1155</v>
      </c>
      <c r="I220" s="14" t="s">
        <v>139</v>
      </c>
      <c r="J220" s="16" t="s">
        <v>270</v>
      </c>
    </row>
    <row r="221" spans="1:10" ht="16.5" hidden="1" x14ac:dyDescent="0.3">
      <c r="A221" s="1">
        <v>219</v>
      </c>
      <c r="B221" s="14" t="s">
        <v>239</v>
      </c>
      <c r="C221" s="15">
        <v>44727</v>
      </c>
      <c r="D221" s="15">
        <v>44727</v>
      </c>
      <c r="E221" s="16">
        <v>47131604</v>
      </c>
      <c r="F221" s="17">
        <v>3</v>
      </c>
      <c r="G221" s="16">
        <v>753</v>
      </c>
      <c r="H221" s="18">
        <f>Tabla_query__7[[#This Row],[EXISTENCIA]]*Tabla_query__7[[#This Row],[COSTO]]</f>
        <v>2259</v>
      </c>
      <c r="I221" s="14" t="s">
        <v>112</v>
      </c>
      <c r="J221" s="16" t="s">
        <v>270</v>
      </c>
    </row>
    <row r="222" spans="1:10" ht="16.5" hidden="1" x14ac:dyDescent="0.3">
      <c r="A222" s="1">
        <v>220</v>
      </c>
      <c r="B222" s="14" t="s">
        <v>240</v>
      </c>
      <c r="C222" s="15">
        <v>44727</v>
      </c>
      <c r="D222" s="15">
        <v>44727</v>
      </c>
      <c r="E222" s="16">
        <v>47131829</v>
      </c>
      <c r="F222" s="17">
        <v>0</v>
      </c>
      <c r="G222" s="16">
        <v>175</v>
      </c>
      <c r="H222" s="18">
        <f>Tabla_query__7[[#This Row],[EXISTENCIA]]*Tabla_query__7[[#This Row],[COSTO]]</f>
        <v>0</v>
      </c>
      <c r="I222" s="14" t="s">
        <v>112</v>
      </c>
      <c r="J222" s="16" t="s">
        <v>270</v>
      </c>
    </row>
    <row r="223" spans="1:10" ht="16.5" hidden="1" x14ac:dyDescent="0.3">
      <c r="A223" s="1">
        <v>221</v>
      </c>
      <c r="B223" s="14" t="s">
        <v>241</v>
      </c>
      <c r="C223" s="15">
        <v>44727</v>
      </c>
      <c r="D223" s="15">
        <v>44727</v>
      </c>
      <c r="E223" s="16">
        <v>47131603</v>
      </c>
      <c r="F223" s="17">
        <v>0</v>
      </c>
      <c r="G223" s="16">
        <v>217</v>
      </c>
      <c r="H223" s="18">
        <f>Tabla_query__7[[#This Row],[EXISTENCIA]]*Tabla_query__7[[#This Row],[COSTO]]</f>
        <v>0</v>
      </c>
      <c r="I223" s="14" t="s">
        <v>10</v>
      </c>
      <c r="J223" s="16" t="s">
        <v>270</v>
      </c>
    </row>
    <row r="224" spans="1:10" ht="16.5" hidden="1" x14ac:dyDescent="0.3">
      <c r="A224" s="1">
        <v>222</v>
      </c>
      <c r="B224" s="14" t="s">
        <v>242</v>
      </c>
      <c r="C224" s="15">
        <v>44727</v>
      </c>
      <c r="D224" s="15">
        <v>44727</v>
      </c>
      <c r="E224" s="16">
        <v>44122010</v>
      </c>
      <c r="F224" s="17">
        <v>0</v>
      </c>
      <c r="G224" s="16">
        <v>0</v>
      </c>
      <c r="H224" s="18">
        <f>Tabla_query__7[[#This Row],[EXISTENCIA]]*Tabla_query__7[[#This Row],[COSTO]]</f>
        <v>0</v>
      </c>
      <c r="I224" s="14" t="s">
        <v>10</v>
      </c>
      <c r="J224" s="16" t="s">
        <v>270</v>
      </c>
    </row>
    <row r="225" spans="1:10" ht="16.5" hidden="1" x14ac:dyDescent="0.3">
      <c r="A225" s="1">
        <v>223</v>
      </c>
      <c r="B225" s="14" t="s">
        <v>243</v>
      </c>
      <c r="C225" s="15">
        <v>44834</v>
      </c>
      <c r="D225" s="15">
        <v>44834</v>
      </c>
      <c r="E225" s="16">
        <v>44103103</v>
      </c>
      <c r="F225" s="17">
        <v>0</v>
      </c>
      <c r="G225" s="16">
        <v>6465</v>
      </c>
      <c r="H225" s="18">
        <f>Tabla_query__7[[#This Row],[EXISTENCIA]]*Tabla_query__7[[#This Row],[COSTO]]</f>
        <v>0</v>
      </c>
      <c r="I225" s="14" t="s">
        <v>10</v>
      </c>
      <c r="J225" s="16" t="s">
        <v>270</v>
      </c>
    </row>
    <row r="226" spans="1:10" ht="16.5" hidden="1" x14ac:dyDescent="0.3">
      <c r="A226" s="1">
        <v>224</v>
      </c>
      <c r="B226" s="14" t="s">
        <v>244</v>
      </c>
      <c r="C226" s="15">
        <v>44837.451898148145</v>
      </c>
      <c r="D226" s="15">
        <v>44837.451898148145</v>
      </c>
      <c r="E226" s="16">
        <v>44103103</v>
      </c>
      <c r="F226" s="17">
        <v>2</v>
      </c>
      <c r="G226" s="16">
        <v>6465</v>
      </c>
      <c r="H226" s="18">
        <f>Tabla_query__7[[#This Row],[EXISTENCIA]]*Tabla_query__7[[#This Row],[COSTO]]</f>
        <v>12930</v>
      </c>
      <c r="I226" s="14" t="s">
        <v>10</v>
      </c>
      <c r="J226" s="16" t="s">
        <v>270</v>
      </c>
    </row>
    <row r="227" spans="1:10" ht="16.5" hidden="1" x14ac:dyDescent="0.3">
      <c r="A227" s="1">
        <v>225</v>
      </c>
      <c r="B227" s="14" t="s">
        <v>245</v>
      </c>
      <c r="C227" s="15">
        <v>44951</v>
      </c>
      <c r="D227" s="15">
        <v>44951</v>
      </c>
      <c r="E227" s="16">
        <v>44121706</v>
      </c>
      <c r="F227" s="17">
        <v>10</v>
      </c>
      <c r="G227" s="16">
        <v>63</v>
      </c>
      <c r="H227" s="18">
        <f>Tabla_query__7[[#This Row],[EXISTENCIA]]*Tabla_query__7[[#This Row],[COSTO]]</f>
        <v>630</v>
      </c>
      <c r="I227" s="14" t="s">
        <v>10</v>
      </c>
      <c r="J227" s="16" t="s">
        <v>270</v>
      </c>
    </row>
    <row r="228" spans="1:10" ht="16.5" hidden="1" x14ac:dyDescent="0.3">
      <c r="A228" s="1">
        <v>226</v>
      </c>
      <c r="B228" s="14" t="s">
        <v>246</v>
      </c>
      <c r="C228" s="15">
        <v>44951.492812500001</v>
      </c>
      <c r="D228" s="15">
        <v>44951.492812500001</v>
      </c>
      <c r="E228" s="16">
        <v>44122010</v>
      </c>
      <c r="F228" s="17">
        <v>198</v>
      </c>
      <c r="G228" s="16">
        <v>10</v>
      </c>
      <c r="H228" s="18">
        <f>Tabla_query__7[[#This Row],[EXISTENCIA]]*Tabla_query__7[[#This Row],[COSTO]]</f>
        <v>1980</v>
      </c>
      <c r="I228" s="14" t="s">
        <v>10</v>
      </c>
      <c r="J228" s="16" t="s">
        <v>270</v>
      </c>
    </row>
    <row r="229" spans="1:10" ht="16.5" hidden="1" x14ac:dyDescent="0.3">
      <c r="A229" s="1">
        <v>227</v>
      </c>
      <c r="B229" s="14" t="s">
        <v>247</v>
      </c>
      <c r="C229" s="15">
        <v>45063</v>
      </c>
      <c r="D229" s="15">
        <v>45063</v>
      </c>
      <c r="E229" s="16">
        <v>12141901</v>
      </c>
      <c r="F229" s="17">
        <v>0</v>
      </c>
      <c r="G229" s="16">
        <v>60</v>
      </c>
      <c r="H229" s="18">
        <f>Tabla_query__7[[#This Row],[EXISTENCIA]]*Tabla_query__7[[#This Row],[COSTO]]</f>
        <v>0</v>
      </c>
      <c r="I229" s="14" t="s">
        <v>101</v>
      </c>
      <c r="J229" s="16" t="s">
        <v>270</v>
      </c>
    </row>
    <row r="230" spans="1:10" ht="16.5" hidden="1" x14ac:dyDescent="0.3">
      <c r="A230" s="1">
        <v>228</v>
      </c>
      <c r="B230" s="14" t="s">
        <v>248</v>
      </c>
      <c r="C230" s="15">
        <v>45156</v>
      </c>
      <c r="D230" s="15">
        <v>45156</v>
      </c>
      <c r="E230" s="16">
        <v>50161509</v>
      </c>
      <c r="F230" s="17">
        <v>2</v>
      </c>
      <c r="G230" s="16">
        <v>300</v>
      </c>
      <c r="H230" s="18">
        <f>Tabla_query__7[[#This Row],[EXISTENCIA]]*Tabla_query__7[[#This Row],[COSTO]]</f>
        <v>600</v>
      </c>
      <c r="I230" s="14" t="s">
        <v>10</v>
      </c>
      <c r="J230" s="16" t="s">
        <v>270</v>
      </c>
    </row>
    <row r="231" spans="1:10" ht="16.5" hidden="1" x14ac:dyDescent="0.3">
      <c r="A231" s="1">
        <v>229</v>
      </c>
      <c r="B231" s="14" t="s">
        <v>249</v>
      </c>
      <c r="C231" s="15">
        <v>45156</v>
      </c>
      <c r="D231" s="15">
        <v>45156</v>
      </c>
      <c r="E231" s="16">
        <v>44103103</v>
      </c>
      <c r="F231" s="17">
        <v>3</v>
      </c>
      <c r="G231" s="16">
        <v>10856</v>
      </c>
      <c r="H231" s="18">
        <f>Tabla_query__7[[#This Row],[EXISTENCIA]]*Tabla_query__7[[#This Row],[COSTO]]</f>
        <v>32568</v>
      </c>
      <c r="I231" s="14" t="s">
        <v>97</v>
      </c>
      <c r="J231" s="16" t="s">
        <v>270</v>
      </c>
    </row>
    <row r="232" spans="1:10" ht="16.5" hidden="1" x14ac:dyDescent="0.3">
      <c r="A232" s="1">
        <v>230</v>
      </c>
      <c r="B232" s="14" t="s">
        <v>262</v>
      </c>
      <c r="C232" s="15">
        <v>45294</v>
      </c>
      <c r="D232" s="15">
        <v>45294</v>
      </c>
      <c r="E232" s="16">
        <v>26111702</v>
      </c>
      <c r="F232" s="17">
        <v>8</v>
      </c>
      <c r="G232" s="16">
        <v>72</v>
      </c>
      <c r="H232" s="18">
        <f>Tabla_query__7[[#This Row],[EXISTENCIA]]*Tabla_query__7[[#This Row],[COSTO]]</f>
        <v>576</v>
      </c>
      <c r="I232" s="14" t="s">
        <v>97</v>
      </c>
      <c r="J232" s="16" t="s">
        <v>270</v>
      </c>
    </row>
    <row r="233" spans="1:10" ht="16.5" hidden="1" x14ac:dyDescent="0.3">
      <c r="A233" s="1">
        <v>231</v>
      </c>
      <c r="B233" s="20" t="s">
        <v>263</v>
      </c>
      <c r="C233" s="21">
        <v>45294</v>
      </c>
      <c r="D233" s="21">
        <v>45294</v>
      </c>
      <c r="E233" s="22">
        <v>26111702</v>
      </c>
      <c r="F233" s="23">
        <v>17</v>
      </c>
      <c r="G233" s="22">
        <v>72</v>
      </c>
      <c r="H233" s="24">
        <f>Tabla_query__7[[#This Row],[EXISTENCIA]]*Tabla_query__7[[#This Row],[COSTO]]</f>
        <v>1224</v>
      </c>
      <c r="I233" s="20" t="s">
        <v>97</v>
      </c>
      <c r="J233" s="22" t="s">
        <v>270</v>
      </c>
    </row>
    <row r="234" spans="1:10" ht="21" x14ac:dyDescent="0.35">
      <c r="A234" s="27" t="s">
        <v>250</v>
      </c>
      <c r="B234" s="27"/>
      <c r="C234" s="27"/>
      <c r="D234" s="27"/>
      <c r="E234" s="27"/>
      <c r="F234" s="25"/>
      <c r="G234" s="25"/>
      <c r="H234" s="30">
        <f>SUM(H4:H233)</f>
        <v>2027504</v>
      </c>
      <c r="I234" s="30"/>
      <c r="J234" s="25"/>
    </row>
    <row r="238" spans="1:10" x14ac:dyDescent="0.25">
      <c r="D238" s="2"/>
    </row>
    <row r="239" spans="1:10" ht="15.75" x14ac:dyDescent="0.25">
      <c r="B239" s="3" t="s">
        <v>251</v>
      </c>
      <c r="C239" s="4" t="s">
        <v>252</v>
      </c>
      <c r="D239" s="5" t="s">
        <v>253</v>
      </c>
      <c r="E239" s="3"/>
      <c r="F239" s="3" t="s">
        <v>254</v>
      </c>
    </row>
    <row r="240" spans="1:10" ht="15.75" x14ac:dyDescent="0.25">
      <c r="B240" s="6" t="s">
        <v>264</v>
      </c>
      <c r="C240" s="7" t="s">
        <v>255</v>
      </c>
      <c r="D240" s="8" t="s">
        <v>256</v>
      </c>
      <c r="E240" s="6"/>
      <c r="F240" s="6" t="s">
        <v>257</v>
      </c>
    </row>
    <row r="241" spans="2:6" ht="15.75" x14ac:dyDescent="0.25">
      <c r="B241" s="9" t="s">
        <v>258</v>
      </c>
      <c r="C241" s="10" t="s">
        <v>259</v>
      </c>
      <c r="D241" s="11" t="s">
        <v>260</v>
      </c>
      <c r="E241" s="9"/>
      <c r="F241" s="9" t="s">
        <v>261</v>
      </c>
    </row>
  </sheetData>
  <mergeCells count="4">
    <mergeCell ref="A234:E234"/>
    <mergeCell ref="A2:B2"/>
    <mergeCell ref="C2:I2"/>
    <mergeCell ref="H234:I234"/>
  </mergeCells>
  <phoneticPr fontId="26" type="noConversion"/>
  <pageMargins left="0.70866141732283472" right="0.70866141732283472" top="0.74803149606299213" bottom="0.74803149606299213" header="0.31496062992125984" footer="0.31496062992125984"/>
  <pageSetup scale="6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16D5-792C-41A4-9B62-0EFD30AF3001}">
  <dimension ref="H5:P286"/>
  <sheetViews>
    <sheetView topLeftCell="D130" zoomScale="115" zoomScaleNormal="115" workbookViewId="0">
      <selection activeCell="L287" sqref="L287"/>
    </sheetView>
  </sheetViews>
  <sheetFormatPr baseColWidth="10" defaultRowHeight="15" x14ac:dyDescent="0.25"/>
  <cols>
    <col min="8" max="8" width="23" customWidth="1"/>
    <col min="11" max="11" width="18" customWidth="1"/>
    <col min="12" max="12" width="14" customWidth="1"/>
    <col min="13" max="13" width="15.7109375" customWidth="1"/>
    <col min="14" max="14" width="1.140625" customWidth="1"/>
    <col min="15" max="15" width="15.28515625" customWidth="1"/>
    <col min="16" max="16" width="14.7109375" customWidth="1"/>
  </cols>
  <sheetData>
    <row r="5" spans="8:12" ht="16.5" x14ac:dyDescent="0.3">
      <c r="H5" s="31">
        <v>25000</v>
      </c>
      <c r="I5" s="14" t="s">
        <v>202</v>
      </c>
    </row>
    <row r="6" spans="8:12" ht="16.5" x14ac:dyDescent="0.3">
      <c r="H6" s="31">
        <v>5000</v>
      </c>
      <c r="I6" s="14" t="s">
        <v>202</v>
      </c>
    </row>
    <row r="7" spans="8:12" ht="21" x14ac:dyDescent="0.35">
      <c r="H7" s="32">
        <f>SUM(H5:H6)</f>
        <v>30000</v>
      </c>
      <c r="I7" s="32"/>
      <c r="K7" s="32">
        <v>30000</v>
      </c>
      <c r="L7" s="14" t="s">
        <v>202</v>
      </c>
    </row>
    <row r="8" spans="8:12" ht="16.5" x14ac:dyDescent="0.3">
      <c r="K8" s="37">
        <v>30100</v>
      </c>
      <c r="L8" s="34" t="s">
        <v>101</v>
      </c>
    </row>
    <row r="9" spans="8:12" ht="16.5" x14ac:dyDescent="0.3">
      <c r="K9" s="37">
        <v>1000</v>
      </c>
      <c r="L9" s="34" t="s">
        <v>127</v>
      </c>
    </row>
    <row r="10" spans="8:12" ht="16.5" x14ac:dyDescent="0.3">
      <c r="H10" s="33">
        <v>18750</v>
      </c>
      <c r="I10" s="34" t="s">
        <v>101</v>
      </c>
      <c r="K10" s="37">
        <v>127070</v>
      </c>
      <c r="L10" s="14" t="s">
        <v>49</v>
      </c>
    </row>
    <row r="11" spans="8:12" ht="16.5" x14ac:dyDescent="0.3">
      <c r="H11" s="35">
        <v>0</v>
      </c>
      <c r="I11" s="14" t="s">
        <v>101</v>
      </c>
      <c r="K11" s="37">
        <v>28439</v>
      </c>
      <c r="L11" s="14" t="s">
        <v>139</v>
      </c>
    </row>
    <row r="12" spans="8:12" ht="16.5" x14ac:dyDescent="0.3">
      <c r="H12" s="33">
        <v>750</v>
      </c>
      <c r="I12" s="34" t="s">
        <v>101</v>
      </c>
      <c r="K12" s="37">
        <v>930</v>
      </c>
      <c r="L12" s="14" t="s">
        <v>131</v>
      </c>
    </row>
    <row r="13" spans="8:12" ht="16.5" x14ac:dyDescent="0.3">
      <c r="H13" s="35">
        <v>9600</v>
      </c>
      <c r="I13" s="14" t="s">
        <v>101</v>
      </c>
      <c r="K13" s="37">
        <v>9235</v>
      </c>
      <c r="L13" s="14" t="s">
        <v>112</v>
      </c>
    </row>
    <row r="14" spans="8:12" ht="16.5" x14ac:dyDescent="0.3">
      <c r="H14" s="33">
        <v>0</v>
      </c>
      <c r="I14" s="34" t="s">
        <v>101</v>
      </c>
      <c r="K14" s="37">
        <v>94843</v>
      </c>
      <c r="L14" s="14" t="s">
        <v>114</v>
      </c>
    </row>
    <row r="15" spans="8:12" ht="16.5" x14ac:dyDescent="0.3">
      <c r="H15" s="35">
        <v>0</v>
      </c>
      <c r="I15" s="14" t="s">
        <v>101</v>
      </c>
      <c r="K15" s="37">
        <v>1563938</v>
      </c>
      <c r="L15" s="14" t="s">
        <v>10</v>
      </c>
    </row>
    <row r="16" spans="8:12" ht="16.5" x14ac:dyDescent="0.3">
      <c r="H16" s="33">
        <v>1000</v>
      </c>
      <c r="I16" s="34" t="s">
        <v>101</v>
      </c>
      <c r="K16" s="37">
        <v>66200</v>
      </c>
      <c r="L16" s="14" t="s">
        <v>13</v>
      </c>
    </row>
    <row r="17" spans="8:12" ht="16.5" x14ac:dyDescent="0.3">
      <c r="H17" s="35">
        <v>0</v>
      </c>
      <c r="I17" s="14" t="s">
        <v>101</v>
      </c>
      <c r="K17" s="36">
        <v>960</v>
      </c>
      <c r="L17" s="34" t="s">
        <v>135</v>
      </c>
    </row>
    <row r="18" spans="8:12" ht="16.5" x14ac:dyDescent="0.3">
      <c r="H18" s="37">
        <f>SUM(H10:H17)</f>
        <v>30100</v>
      </c>
      <c r="I18" s="1"/>
      <c r="K18" s="37">
        <v>88991</v>
      </c>
      <c r="L18" s="14" t="s">
        <v>104</v>
      </c>
    </row>
    <row r="19" spans="8:12" ht="16.5" x14ac:dyDescent="0.3">
      <c r="K19" s="36">
        <v>37048</v>
      </c>
      <c r="L19" s="14" t="s">
        <v>97</v>
      </c>
    </row>
    <row r="20" spans="8:12" ht="16.5" x14ac:dyDescent="0.3">
      <c r="H20" s="33">
        <v>1000</v>
      </c>
      <c r="I20" s="34" t="s">
        <v>127</v>
      </c>
      <c r="K20" s="36">
        <v>9360</v>
      </c>
      <c r="L20" s="14" t="s">
        <v>155</v>
      </c>
    </row>
    <row r="21" spans="8:12" ht="16.5" x14ac:dyDescent="0.3">
      <c r="H21" s="35">
        <v>0</v>
      </c>
      <c r="I21" s="14" t="s">
        <v>127</v>
      </c>
      <c r="K21" s="36">
        <v>200</v>
      </c>
      <c r="L21" s="14" t="s">
        <v>123</v>
      </c>
    </row>
    <row r="22" spans="8:12" x14ac:dyDescent="0.25">
      <c r="H22" s="37">
        <f>SUM(H20:H21)</f>
        <v>1000</v>
      </c>
      <c r="K22" s="40">
        <f>SUM(K7:K21)</f>
        <v>2088314</v>
      </c>
    </row>
    <row r="24" spans="8:12" ht="16.5" x14ac:dyDescent="0.3">
      <c r="H24" s="33">
        <v>51240</v>
      </c>
      <c r="I24" s="34" t="s">
        <v>49</v>
      </c>
    </row>
    <row r="25" spans="8:12" ht="16.5" x14ac:dyDescent="0.3">
      <c r="H25" s="35">
        <v>33930</v>
      </c>
      <c r="I25" s="14" t="s">
        <v>49</v>
      </c>
    </row>
    <row r="26" spans="8:12" ht="16.5" x14ac:dyDescent="0.3">
      <c r="H26" s="33">
        <v>37500</v>
      </c>
      <c r="I26" s="34" t="s">
        <v>49</v>
      </c>
    </row>
    <row r="27" spans="8:12" ht="16.5" x14ac:dyDescent="0.3">
      <c r="H27" s="35">
        <v>100</v>
      </c>
      <c r="I27" s="14" t="s">
        <v>49</v>
      </c>
    </row>
    <row r="28" spans="8:12" ht="16.5" x14ac:dyDescent="0.3">
      <c r="H28" s="33">
        <v>300</v>
      </c>
      <c r="I28" s="34" t="s">
        <v>49</v>
      </c>
    </row>
    <row r="29" spans="8:12" ht="16.5" x14ac:dyDescent="0.3">
      <c r="H29" s="35">
        <v>0</v>
      </c>
      <c r="I29" s="14" t="s">
        <v>49</v>
      </c>
    </row>
    <row r="30" spans="8:12" ht="16.5" x14ac:dyDescent="0.3">
      <c r="H30" s="33">
        <v>4000</v>
      </c>
      <c r="I30" s="34" t="s">
        <v>49</v>
      </c>
    </row>
    <row r="31" spans="8:12" x14ac:dyDescent="0.25">
      <c r="H31" s="37">
        <f>SUM(H24:H30)</f>
        <v>127070</v>
      </c>
    </row>
    <row r="33" spans="8:9" ht="16.5" x14ac:dyDescent="0.3">
      <c r="H33" s="33">
        <v>0</v>
      </c>
      <c r="I33" s="34" t="s">
        <v>139</v>
      </c>
    </row>
    <row r="34" spans="8:9" ht="16.5" x14ac:dyDescent="0.3">
      <c r="H34" s="35">
        <v>20670</v>
      </c>
      <c r="I34" s="14" t="s">
        <v>139</v>
      </c>
    </row>
    <row r="35" spans="8:9" ht="16.5" x14ac:dyDescent="0.3">
      <c r="H35" s="33">
        <v>2040</v>
      </c>
      <c r="I35" s="34" t="s">
        <v>139</v>
      </c>
    </row>
    <row r="36" spans="8:9" ht="16.5" x14ac:dyDescent="0.3">
      <c r="H36" s="35">
        <v>1900</v>
      </c>
      <c r="I36" s="14" t="s">
        <v>139</v>
      </c>
    </row>
    <row r="37" spans="8:9" ht="16.5" x14ac:dyDescent="0.3">
      <c r="H37" s="33">
        <v>84</v>
      </c>
      <c r="I37" s="34" t="s">
        <v>139</v>
      </c>
    </row>
    <row r="38" spans="8:9" ht="16.5" x14ac:dyDescent="0.3">
      <c r="H38" s="35">
        <v>2590</v>
      </c>
      <c r="I38" s="14" t="s">
        <v>139</v>
      </c>
    </row>
    <row r="39" spans="8:9" ht="16.5" x14ac:dyDescent="0.3">
      <c r="H39" s="33">
        <v>1155</v>
      </c>
      <c r="I39" s="34" t="s">
        <v>139</v>
      </c>
    </row>
    <row r="40" spans="8:9" x14ac:dyDescent="0.25">
      <c r="H40" s="37">
        <f>SUM(H33:H39)</f>
        <v>28439</v>
      </c>
    </row>
    <row r="42" spans="8:9" ht="16.5" x14ac:dyDescent="0.3">
      <c r="H42" s="33"/>
      <c r="I42" s="34"/>
    </row>
    <row r="43" spans="8:9" ht="16.5" x14ac:dyDescent="0.3">
      <c r="H43" s="35"/>
      <c r="I43" s="14"/>
    </row>
    <row r="44" spans="8:9" ht="16.5" x14ac:dyDescent="0.3">
      <c r="H44" s="33"/>
      <c r="I44" s="34"/>
    </row>
    <row r="46" spans="8:9" ht="16.5" x14ac:dyDescent="0.3">
      <c r="H46" s="33">
        <f>Tabla_query__7[[#This Row],[EXISTENCIA]]*Tabla_query__7[[#This Row],[COSTO]]</f>
        <v>930</v>
      </c>
      <c r="I46" s="34" t="s">
        <v>131</v>
      </c>
    </row>
    <row r="47" spans="8:9" ht="16.5" x14ac:dyDescent="0.3">
      <c r="H47" s="35">
        <f>Tabla_query__7[[#This Row],[EXISTENCIA]]*Tabla_query__7[[#This Row],[COSTO]]</f>
        <v>0</v>
      </c>
      <c r="I47" s="14" t="s">
        <v>131</v>
      </c>
    </row>
    <row r="48" spans="8:9" ht="16.5" x14ac:dyDescent="0.3">
      <c r="H48" s="33">
        <f>Tabla_query__7[[#This Row],[EXISTENCIA]]*Tabla_query__7[[#This Row],[COSTO]]</f>
        <v>0</v>
      </c>
      <c r="I48" s="34" t="s">
        <v>131</v>
      </c>
    </row>
    <row r="49" spans="8:15" x14ac:dyDescent="0.25">
      <c r="H49" s="37">
        <f>SUM(H46:H48)</f>
        <v>930</v>
      </c>
      <c r="O49" s="37"/>
    </row>
    <row r="51" spans="8:15" ht="16.5" x14ac:dyDescent="0.3">
      <c r="H51" s="33">
        <v>4600</v>
      </c>
      <c r="I51" s="34" t="s">
        <v>112</v>
      </c>
    </row>
    <row r="52" spans="8:15" ht="16.5" x14ac:dyDescent="0.3">
      <c r="H52" s="35">
        <v>2376</v>
      </c>
      <c r="I52" s="14" t="s">
        <v>112</v>
      </c>
    </row>
    <row r="53" spans="8:15" ht="16.5" x14ac:dyDescent="0.3">
      <c r="H53" s="33">
        <v>2259</v>
      </c>
      <c r="I53" s="34" t="s">
        <v>112</v>
      </c>
    </row>
    <row r="54" spans="8:15" ht="16.5" x14ac:dyDescent="0.3">
      <c r="H54" s="35">
        <v>0</v>
      </c>
      <c r="I54" s="14" t="s">
        <v>112</v>
      </c>
    </row>
    <row r="55" spans="8:15" x14ac:dyDescent="0.25">
      <c r="H55" s="37">
        <f>SUM(H51:H54)</f>
        <v>9235</v>
      </c>
    </row>
    <row r="57" spans="8:15" ht="16.5" x14ac:dyDescent="0.3">
      <c r="H57" s="33">
        <v>576</v>
      </c>
      <c r="I57" s="34" t="s">
        <v>114</v>
      </c>
    </row>
    <row r="58" spans="8:15" ht="16.5" x14ac:dyDescent="0.3">
      <c r="H58" s="35">
        <v>3975</v>
      </c>
      <c r="I58" s="14" t="s">
        <v>114</v>
      </c>
    </row>
    <row r="59" spans="8:15" ht="16.5" x14ac:dyDescent="0.3">
      <c r="H59" s="33">
        <v>9728</v>
      </c>
      <c r="I59" s="34" t="s">
        <v>114</v>
      </c>
    </row>
    <row r="60" spans="8:15" ht="16.5" x14ac:dyDescent="0.3">
      <c r="H60" s="35">
        <v>5975</v>
      </c>
      <c r="I60" s="14" t="s">
        <v>114</v>
      </c>
    </row>
    <row r="61" spans="8:15" ht="16.5" x14ac:dyDescent="0.3">
      <c r="H61" s="33">
        <v>0</v>
      </c>
      <c r="I61" s="34" t="s">
        <v>114</v>
      </c>
    </row>
    <row r="62" spans="8:15" ht="16.5" x14ac:dyDescent="0.3">
      <c r="H62" s="35">
        <v>19208</v>
      </c>
      <c r="I62" s="14" t="s">
        <v>114</v>
      </c>
    </row>
    <row r="63" spans="8:15" ht="16.5" x14ac:dyDescent="0.3">
      <c r="H63" s="33">
        <v>6200</v>
      </c>
      <c r="I63" s="34" t="s">
        <v>114</v>
      </c>
    </row>
    <row r="64" spans="8:15" ht="16.5" x14ac:dyDescent="0.3">
      <c r="H64" s="35">
        <v>6864</v>
      </c>
      <c r="I64" s="14" t="s">
        <v>114</v>
      </c>
    </row>
    <row r="65" spans="8:9" ht="16.5" x14ac:dyDescent="0.3">
      <c r="H65" s="33">
        <v>2431</v>
      </c>
      <c r="I65" s="34" t="s">
        <v>114</v>
      </c>
    </row>
    <row r="66" spans="8:9" ht="16.5" x14ac:dyDescent="0.3">
      <c r="H66" s="35">
        <v>8400</v>
      </c>
      <c r="I66" s="14" t="s">
        <v>114</v>
      </c>
    </row>
    <row r="67" spans="8:9" ht="16.5" x14ac:dyDescent="0.3">
      <c r="H67" s="33">
        <v>250</v>
      </c>
      <c r="I67" s="34" t="s">
        <v>114</v>
      </c>
    </row>
    <row r="68" spans="8:9" ht="16.5" x14ac:dyDescent="0.3">
      <c r="H68" s="35">
        <v>2710</v>
      </c>
      <c r="I68" s="14" t="s">
        <v>114</v>
      </c>
    </row>
    <row r="69" spans="8:9" ht="16.5" x14ac:dyDescent="0.3">
      <c r="H69" s="33">
        <v>2430</v>
      </c>
      <c r="I69" s="34" t="s">
        <v>114</v>
      </c>
    </row>
    <row r="70" spans="8:9" ht="16.5" x14ac:dyDescent="0.3">
      <c r="H70" s="35">
        <v>6318</v>
      </c>
      <c r="I70" s="14" t="s">
        <v>114</v>
      </c>
    </row>
    <row r="71" spans="8:9" ht="16.5" x14ac:dyDescent="0.3">
      <c r="H71" s="33">
        <v>1386</v>
      </c>
      <c r="I71" s="34" t="s">
        <v>114</v>
      </c>
    </row>
    <row r="72" spans="8:9" ht="16.5" x14ac:dyDescent="0.3">
      <c r="H72" s="35">
        <v>2800</v>
      </c>
      <c r="I72" s="14" t="s">
        <v>114</v>
      </c>
    </row>
    <row r="73" spans="8:9" ht="16.5" x14ac:dyDescent="0.3">
      <c r="H73" s="33">
        <v>100</v>
      </c>
      <c r="I73" s="34" t="s">
        <v>114</v>
      </c>
    </row>
    <row r="74" spans="8:9" ht="16.5" x14ac:dyDescent="0.3">
      <c r="H74" s="35">
        <v>0</v>
      </c>
      <c r="I74" s="14" t="s">
        <v>114</v>
      </c>
    </row>
    <row r="75" spans="8:9" ht="16.5" x14ac:dyDescent="0.3">
      <c r="H75" s="33">
        <v>3120</v>
      </c>
      <c r="I75" s="34" t="s">
        <v>114</v>
      </c>
    </row>
    <row r="76" spans="8:9" ht="16.5" x14ac:dyDescent="0.3">
      <c r="H76" s="35">
        <v>6150</v>
      </c>
      <c r="I76" s="14" t="s">
        <v>114</v>
      </c>
    </row>
    <row r="77" spans="8:9" ht="16.5" x14ac:dyDescent="0.3">
      <c r="H77" s="33">
        <v>2020</v>
      </c>
      <c r="I77" s="34" t="s">
        <v>114</v>
      </c>
    </row>
    <row r="78" spans="8:9" ht="16.5" x14ac:dyDescent="0.3">
      <c r="H78" s="35">
        <v>0</v>
      </c>
      <c r="I78" s="14" t="s">
        <v>114</v>
      </c>
    </row>
    <row r="79" spans="8:9" ht="16.5" x14ac:dyDescent="0.3">
      <c r="H79" s="33">
        <v>2392</v>
      </c>
      <c r="I79" s="34" t="s">
        <v>114</v>
      </c>
    </row>
    <row r="80" spans="8:9" ht="16.5" x14ac:dyDescent="0.3">
      <c r="H80" s="35">
        <v>0</v>
      </c>
      <c r="I80" s="14" t="s">
        <v>114</v>
      </c>
    </row>
    <row r="81" spans="8:9" ht="16.5" x14ac:dyDescent="0.3">
      <c r="H81" s="33">
        <v>660</v>
      </c>
      <c r="I81" s="34" t="s">
        <v>114</v>
      </c>
    </row>
    <row r="82" spans="8:9" ht="16.5" x14ac:dyDescent="0.3">
      <c r="H82" s="35">
        <v>0</v>
      </c>
      <c r="I82" s="14" t="s">
        <v>114</v>
      </c>
    </row>
    <row r="83" spans="8:9" ht="16.5" x14ac:dyDescent="0.3">
      <c r="H83" s="33">
        <v>1150</v>
      </c>
      <c r="I83" s="34" t="s">
        <v>114</v>
      </c>
    </row>
    <row r="84" spans="8:9" x14ac:dyDescent="0.25">
      <c r="H84" s="37">
        <f>SUM(H57:H83)</f>
        <v>94843</v>
      </c>
    </row>
    <row r="86" spans="8:9" ht="16.5" x14ac:dyDescent="0.3">
      <c r="H86" s="33">
        <v>984</v>
      </c>
      <c r="I86" s="34" t="s">
        <v>10</v>
      </c>
    </row>
    <row r="87" spans="8:9" ht="16.5" x14ac:dyDescent="0.3">
      <c r="H87" s="35">
        <v>0</v>
      </c>
      <c r="I87" s="14" t="s">
        <v>10</v>
      </c>
    </row>
    <row r="88" spans="8:9" ht="16.5" x14ac:dyDescent="0.3">
      <c r="H88" s="33">
        <v>25270</v>
      </c>
      <c r="I88" s="34" t="s">
        <v>10</v>
      </c>
    </row>
    <row r="89" spans="8:9" ht="16.5" x14ac:dyDescent="0.3">
      <c r="H89" s="35">
        <v>41360</v>
      </c>
      <c r="I89" s="14" t="s">
        <v>10</v>
      </c>
    </row>
    <row r="90" spans="8:9" ht="16.5" x14ac:dyDescent="0.3">
      <c r="H90" s="33">
        <v>9000</v>
      </c>
      <c r="I90" s="34" t="s">
        <v>10</v>
      </c>
    </row>
    <row r="91" spans="8:9" ht="16.5" x14ac:dyDescent="0.3">
      <c r="H91" s="35">
        <v>50</v>
      </c>
      <c r="I91" s="14" t="s">
        <v>10</v>
      </c>
    </row>
    <row r="92" spans="8:9" ht="16.5" x14ac:dyDescent="0.3">
      <c r="H92" s="33">
        <v>560</v>
      </c>
      <c r="I92" s="34" t="s">
        <v>10</v>
      </c>
    </row>
    <row r="93" spans="8:9" ht="16.5" x14ac:dyDescent="0.3">
      <c r="H93" s="35">
        <v>0</v>
      </c>
      <c r="I93" s="14" t="s">
        <v>10</v>
      </c>
    </row>
    <row r="94" spans="8:9" ht="16.5" x14ac:dyDescent="0.3">
      <c r="H94" s="33">
        <v>0</v>
      </c>
      <c r="I94" s="34" t="s">
        <v>10</v>
      </c>
    </row>
    <row r="95" spans="8:9" ht="16.5" x14ac:dyDescent="0.3">
      <c r="H95" s="35">
        <v>9450</v>
      </c>
      <c r="I95" s="14" t="s">
        <v>10</v>
      </c>
    </row>
    <row r="96" spans="8:9" ht="16.5" x14ac:dyDescent="0.3">
      <c r="H96" s="33">
        <v>3750</v>
      </c>
      <c r="I96" s="34" t="s">
        <v>10</v>
      </c>
    </row>
    <row r="97" spans="8:9" ht="16.5" x14ac:dyDescent="0.3">
      <c r="H97" s="35">
        <v>1050</v>
      </c>
      <c r="I97" s="14" t="s">
        <v>10</v>
      </c>
    </row>
    <row r="98" spans="8:9" ht="16.5" x14ac:dyDescent="0.3">
      <c r="H98" s="33">
        <v>0</v>
      </c>
      <c r="I98" s="34" t="s">
        <v>10</v>
      </c>
    </row>
    <row r="99" spans="8:9" ht="16.5" x14ac:dyDescent="0.3">
      <c r="H99" s="35">
        <v>0</v>
      </c>
      <c r="I99" s="14" t="s">
        <v>10</v>
      </c>
    </row>
    <row r="100" spans="8:9" ht="16.5" x14ac:dyDescent="0.3">
      <c r="H100" s="33">
        <v>1125</v>
      </c>
      <c r="I100" s="34" t="s">
        <v>10</v>
      </c>
    </row>
    <row r="101" spans="8:9" ht="16.5" x14ac:dyDescent="0.3">
      <c r="H101" s="35">
        <v>0</v>
      </c>
      <c r="I101" s="14" t="s">
        <v>10</v>
      </c>
    </row>
    <row r="102" spans="8:9" ht="16.5" x14ac:dyDescent="0.3">
      <c r="H102" s="33">
        <v>800</v>
      </c>
      <c r="I102" s="34" t="s">
        <v>10</v>
      </c>
    </row>
    <row r="103" spans="8:9" ht="16.5" x14ac:dyDescent="0.3">
      <c r="H103" s="35">
        <v>0</v>
      </c>
      <c r="I103" s="14" t="s">
        <v>10</v>
      </c>
    </row>
    <row r="104" spans="8:9" ht="16.5" x14ac:dyDescent="0.3">
      <c r="H104" s="33">
        <v>27400</v>
      </c>
      <c r="I104" s="34" t="s">
        <v>10</v>
      </c>
    </row>
    <row r="105" spans="8:9" ht="16.5" x14ac:dyDescent="0.3">
      <c r="H105" s="35">
        <v>21600</v>
      </c>
      <c r="I105" s="14" t="s">
        <v>10</v>
      </c>
    </row>
    <row r="106" spans="8:9" ht="16.5" x14ac:dyDescent="0.3">
      <c r="H106" s="33">
        <v>450</v>
      </c>
      <c r="I106" s="34" t="s">
        <v>10</v>
      </c>
    </row>
    <row r="107" spans="8:9" ht="16.5" x14ac:dyDescent="0.3">
      <c r="H107" s="35">
        <v>350</v>
      </c>
      <c r="I107" s="14" t="s">
        <v>10</v>
      </c>
    </row>
    <row r="108" spans="8:9" ht="16.5" x14ac:dyDescent="0.3">
      <c r="H108" s="33">
        <v>3835</v>
      </c>
      <c r="I108" s="34" t="s">
        <v>10</v>
      </c>
    </row>
    <row r="109" spans="8:9" ht="16.5" x14ac:dyDescent="0.3">
      <c r="H109" s="35">
        <v>5800</v>
      </c>
      <c r="I109" s="14" t="s">
        <v>10</v>
      </c>
    </row>
    <row r="110" spans="8:9" ht="16.5" x14ac:dyDescent="0.3">
      <c r="H110" s="33">
        <v>6930</v>
      </c>
      <c r="I110" s="34" t="s">
        <v>10</v>
      </c>
    </row>
    <row r="111" spans="8:9" ht="16.5" x14ac:dyDescent="0.3">
      <c r="H111" s="35">
        <v>3250</v>
      </c>
      <c r="I111" s="14" t="s">
        <v>10</v>
      </c>
    </row>
    <row r="112" spans="8:9" ht="16.5" x14ac:dyDescent="0.3">
      <c r="H112" s="33">
        <v>0</v>
      </c>
      <c r="I112" s="34" t="s">
        <v>10</v>
      </c>
    </row>
    <row r="113" spans="8:9" ht="16.5" x14ac:dyDescent="0.3">
      <c r="H113" s="35">
        <v>0</v>
      </c>
      <c r="I113" s="14" t="s">
        <v>10</v>
      </c>
    </row>
    <row r="114" spans="8:9" ht="16.5" x14ac:dyDescent="0.3">
      <c r="H114" s="33">
        <v>2100</v>
      </c>
      <c r="I114" s="34" t="s">
        <v>10</v>
      </c>
    </row>
    <row r="115" spans="8:9" ht="16.5" x14ac:dyDescent="0.3">
      <c r="H115" s="35">
        <v>10300</v>
      </c>
      <c r="I115" s="14" t="s">
        <v>10</v>
      </c>
    </row>
    <row r="116" spans="8:9" ht="16.5" x14ac:dyDescent="0.3">
      <c r="H116" s="33">
        <v>8890</v>
      </c>
      <c r="I116" s="34" t="s">
        <v>10</v>
      </c>
    </row>
    <row r="117" spans="8:9" ht="16.5" x14ac:dyDescent="0.3">
      <c r="H117" s="35">
        <v>930</v>
      </c>
      <c r="I117" s="14" t="s">
        <v>10</v>
      </c>
    </row>
    <row r="118" spans="8:9" ht="16.5" x14ac:dyDescent="0.3">
      <c r="H118" s="33">
        <v>3390</v>
      </c>
      <c r="I118" s="34" t="s">
        <v>10</v>
      </c>
    </row>
    <row r="119" spans="8:9" ht="16.5" x14ac:dyDescent="0.3">
      <c r="H119" s="35">
        <v>586</v>
      </c>
      <c r="I119" s="14" t="s">
        <v>10</v>
      </c>
    </row>
    <row r="120" spans="8:9" ht="16.5" x14ac:dyDescent="0.3">
      <c r="H120" s="33">
        <v>930</v>
      </c>
      <c r="I120" s="34" t="s">
        <v>10</v>
      </c>
    </row>
    <row r="121" spans="8:9" ht="16.5" x14ac:dyDescent="0.3">
      <c r="H121" s="35">
        <v>0</v>
      </c>
      <c r="I121" s="14" t="s">
        <v>10</v>
      </c>
    </row>
    <row r="122" spans="8:9" ht="16.5" x14ac:dyDescent="0.3">
      <c r="H122" s="33">
        <v>0</v>
      </c>
      <c r="I122" s="34" t="s">
        <v>10</v>
      </c>
    </row>
    <row r="123" spans="8:9" ht="16.5" x14ac:dyDescent="0.3">
      <c r="H123" s="35">
        <v>360</v>
      </c>
      <c r="I123" s="14" t="s">
        <v>10</v>
      </c>
    </row>
    <row r="124" spans="8:9" ht="16.5" x14ac:dyDescent="0.3">
      <c r="H124" s="33">
        <v>3410</v>
      </c>
      <c r="I124" s="34" t="s">
        <v>10</v>
      </c>
    </row>
    <row r="125" spans="8:9" ht="16.5" x14ac:dyDescent="0.3">
      <c r="H125" s="35">
        <v>0</v>
      </c>
      <c r="I125" s="14" t="s">
        <v>10</v>
      </c>
    </row>
    <row r="126" spans="8:9" ht="16.5" x14ac:dyDescent="0.3">
      <c r="H126" s="33">
        <v>175</v>
      </c>
      <c r="I126" s="34" t="s">
        <v>10</v>
      </c>
    </row>
    <row r="127" spans="8:9" ht="16.5" x14ac:dyDescent="0.3">
      <c r="H127" s="35">
        <v>8640</v>
      </c>
      <c r="I127" s="14" t="s">
        <v>10</v>
      </c>
    </row>
    <row r="128" spans="8:9" ht="16.5" x14ac:dyDescent="0.3">
      <c r="H128" s="33">
        <v>34950</v>
      </c>
      <c r="I128" s="34" t="s">
        <v>10</v>
      </c>
    </row>
    <row r="129" spans="8:9" ht="16.5" x14ac:dyDescent="0.3">
      <c r="H129" s="35">
        <v>34500</v>
      </c>
      <c r="I129" s="14" t="s">
        <v>10</v>
      </c>
    </row>
    <row r="130" spans="8:9" ht="16.5" x14ac:dyDescent="0.3">
      <c r="H130" s="33">
        <v>0</v>
      </c>
      <c r="I130" s="34" t="s">
        <v>10</v>
      </c>
    </row>
    <row r="131" spans="8:9" ht="16.5" x14ac:dyDescent="0.3">
      <c r="H131" s="35">
        <v>11400</v>
      </c>
      <c r="I131" s="14" t="s">
        <v>10</v>
      </c>
    </row>
    <row r="132" spans="8:9" ht="16.5" x14ac:dyDescent="0.3">
      <c r="H132" s="33">
        <v>490</v>
      </c>
      <c r="I132" s="34" t="s">
        <v>10</v>
      </c>
    </row>
    <row r="133" spans="8:9" ht="16.5" x14ac:dyDescent="0.3">
      <c r="H133" s="35">
        <v>22362</v>
      </c>
      <c r="I133" s="14" t="s">
        <v>10</v>
      </c>
    </row>
    <row r="134" spans="8:9" ht="16.5" x14ac:dyDescent="0.3">
      <c r="H134" s="33">
        <v>1040</v>
      </c>
      <c r="I134" s="34" t="s">
        <v>10</v>
      </c>
    </row>
    <row r="135" spans="8:9" ht="16.5" x14ac:dyDescent="0.3">
      <c r="H135" s="35">
        <v>1040</v>
      </c>
      <c r="I135" s="14" t="s">
        <v>10</v>
      </c>
    </row>
    <row r="136" spans="8:9" ht="16.5" x14ac:dyDescent="0.3">
      <c r="H136" s="33">
        <v>1040</v>
      </c>
      <c r="I136" s="34" t="s">
        <v>10</v>
      </c>
    </row>
    <row r="137" spans="8:9" ht="16.5" x14ac:dyDescent="0.3">
      <c r="H137" s="35">
        <v>520</v>
      </c>
      <c r="I137" s="14" t="s">
        <v>10</v>
      </c>
    </row>
    <row r="138" spans="8:9" ht="16.5" x14ac:dyDescent="0.3">
      <c r="H138" s="33">
        <v>48663</v>
      </c>
      <c r="I138" s="34" t="s">
        <v>10</v>
      </c>
    </row>
    <row r="139" spans="8:9" ht="16.5" x14ac:dyDescent="0.3">
      <c r="H139" s="35">
        <v>16450</v>
      </c>
      <c r="I139" s="14" t="s">
        <v>10</v>
      </c>
    </row>
    <row r="140" spans="8:9" ht="16.5" x14ac:dyDescent="0.3">
      <c r="H140" s="33">
        <v>20000</v>
      </c>
      <c r="I140" s="34" t="s">
        <v>10</v>
      </c>
    </row>
    <row r="141" spans="8:9" ht="16.5" x14ac:dyDescent="0.3">
      <c r="H141" s="35">
        <v>40000</v>
      </c>
      <c r="I141" s="14" t="s">
        <v>10</v>
      </c>
    </row>
    <row r="142" spans="8:9" ht="16.5" x14ac:dyDescent="0.3">
      <c r="H142" s="33">
        <v>60000</v>
      </c>
      <c r="I142" s="34" t="s">
        <v>10</v>
      </c>
    </row>
    <row r="143" spans="8:9" ht="16.5" x14ac:dyDescent="0.3">
      <c r="H143" s="35">
        <v>8070</v>
      </c>
      <c r="I143" s="14" t="s">
        <v>10</v>
      </c>
    </row>
    <row r="144" spans="8:9" ht="16.5" x14ac:dyDescent="0.3">
      <c r="H144" s="33">
        <v>30000</v>
      </c>
      <c r="I144" s="34" t="s">
        <v>10</v>
      </c>
    </row>
    <row r="145" spans="8:9" ht="16.5" x14ac:dyDescent="0.3">
      <c r="H145" s="35">
        <v>39515</v>
      </c>
      <c r="I145" s="14" t="s">
        <v>10</v>
      </c>
    </row>
    <row r="146" spans="8:9" ht="16.5" x14ac:dyDescent="0.3">
      <c r="H146" s="33">
        <v>20850</v>
      </c>
      <c r="I146" s="34" t="s">
        <v>10</v>
      </c>
    </row>
    <row r="147" spans="8:9" ht="16.5" x14ac:dyDescent="0.3">
      <c r="H147" s="35">
        <v>4261</v>
      </c>
      <c r="I147" s="14" t="s">
        <v>10</v>
      </c>
    </row>
    <row r="148" spans="8:9" ht="16.5" x14ac:dyDescent="0.3">
      <c r="H148" s="33">
        <v>31500</v>
      </c>
      <c r="I148" s="34" t="s">
        <v>10</v>
      </c>
    </row>
    <row r="149" spans="8:9" ht="16.5" x14ac:dyDescent="0.3">
      <c r="H149" s="35">
        <v>11474</v>
      </c>
      <c r="I149" s="14" t="s">
        <v>10</v>
      </c>
    </row>
    <row r="150" spans="8:9" ht="16.5" x14ac:dyDescent="0.3">
      <c r="H150" s="33">
        <v>11474</v>
      </c>
      <c r="I150" s="34" t="s">
        <v>10</v>
      </c>
    </row>
    <row r="151" spans="8:9" ht="16.5" x14ac:dyDescent="0.3">
      <c r="H151" s="35">
        <v>22948</v>
      </c>
      <c r="I151" s="14" t="s">
        <v>10</v>
      </c>
    </row>
    <row r="152" spans="8:9" ht="16.5" x14ac:dyDescent="0.3">
      <c r="H152" s="33">
        <v>22948</v>
      </c>
      <c r="I152" s="34" t="s">
        <v>10</v>
      </c>
    </row>
    <row r="153" spans="8:9" ht="16.5" x14ac:dyDescent="0.3">
      <c r="H153" s="35">
        <v>6600</v>
      </c>
      <c r="I153" s="14" t="s">
        <v>10</v>
      </c>
    </row>
    <row r="154" spans="8:9" ht="16.5" x14ac:dyDescent="0.3">
      <c r="H154" s="33">
        <v>6600</v>
      </c>
      <c r="I154" s="34" t="s">
        <v>10</v>
      </c>
    </row>
    <row r="155" spans="8:9" ht="16.5" x14ac:dyDescent="0.3">
      <c r="H155" s="35">
        <v>6600</v>
      </c>
      <c r="I155" s="14" t="s">
        <v>10</v>
      </c>
    </row>
    <row r="156" spans="8:9" ht="16.5" x14ac:dyDescent="0.3">
      <c r="H156" s="33">
        <v>6600</v>
      </c>
      <c r="I156" s="34" t="s">
        <v>10</v>
      </c>
    </row>
    <row r="157" spans="8:9" ht="16.5" x14ac:dyDescent="0.3">
      <c r="H157" s="35">
        <v>10144</v>
      </c>
      <c r="I157" s="14" t="s">
        <v>10</v>
      </c>
    </row>
    <row r="158" spans="8:9" ht="16.5" x14ac:dyDescent="0.3">
      <c r="H158" s="33">
        <v>0</v>
      </c>
      <c r="I158" s="34" t="s">
        <v>10</v>
      </c>
    </row>
    <row r="159" spans="8:9" ht="16.5" x14ac:dyDescent="0.3">
      <c r="H159" s="35">
        <v>22000</v>
      </c>
      <c r="I159" s="14" t="s">
        <v>10</v>
      </c>
    </row>
    <row r="160" spans="8:9" ht="16.5" x14ac:dyDescent="0.3">
      <c r="H160" s="33">
        <v>11000</v>
      </c>
      <c r="I160" s="34" t="s">
        <v>10</v>
      </c>
    </row>
    <row r="161" spans="8:9" ht="16.5" x14ac:dyDescent="0.3">
      <c r="H161" s="35">
        <v>36198</v>
      </c>
      <c r="I161" s="14" t="s">
        <v>10</v>
      </c>
    </row>
    <row r="162" spans="8:9" ht="16.5" x14ac:dyDescent="0.3">
      <c r="H162" s="33">
        <v>0</v>
      </c>
      <c r="I162" s="34" t="s">
        <v>10</v>
      </c>
    </row>
    <row r="163" spans="8:9" ht="16.5" x14ac:dyDescent="0.3">
      <c r="H163" s="35">
        <v>0</v>
      </c>
      <c r="I163" s="14" t="s">
        <v>10</v>
      </c>
    </row>
    <row r="164" spans="8:9" ht="16.5" x14ac:dyDescent="0.3">
      <c r="H164" s="33">
        <v>0</v>
      </c>
      <c r="I164" s="34" t="s">
        <v>10</v>
      </c>
    </row>
    <row r="165" spans="8:9" ht="16.5" x14ac:dyDescent="0.3">
      <c r="H165" s="35">
        <v>0</v>
      </c>
      <c r="I165" s="14" t="s">
        <v>10</v>
      </c>
    </row>
    <row r="166" spans="8:9" ht="16.5" x14ac:dyDescent="0.3">
      <c r="H166" s="33">
        <v>0</v>
      </c>
      <c r="I166" s="34" t="s">
        <v>10</v>
      </c>
    </row>
    <row r="167" spans="8:9" ht="16.5" x14ac:dyDescent="0.3">
      <c r="H167" s="35">
        <v>250</v>
      </c>
      <c r="I167" s="14" t="s">
        <v>10</v>
      </c>
    </row>
    <row r="168" spans="8:9" ht="16.5" x14ac:dyDescent="0.3">
      <c r="H168" s="33">
        <v>80</v>
      </c>
      <c r="I168" s="34" t="s">
        <v>10</v>
      </c>
    </row>
    <row r="169" spans="8:9" ht="16.5" x14ac:dyDescent="0.3">
      <c r="H169" s="35">
        <v>4000</v>
      </c>
      <c r="I169" s="14" t="s">
        <v>10</v>
      </c>
    </row>
    <row r="170" spans="8:9" ht="16.5" x14ac:dyDescent="0.3">
      <c r="H170" s="33">
        <v>160</v>
      </c>
      <c r="I170" s="34" t="s">
        <v>10</v>
      </c>
    </row>
    <row r="171" spans="8:9" ht="16.5" x14ac:dyDescent="0.3">
      <c r="H171" s="35">
        <v>440</v>
      </c>
      <c r="I171" s="14" t="s">
        <v>10</v>
      </c>
    </row>
    <row r="172" spans="8:9" ht="16.5" x14ac:dyDescent="0.3">
      <c r="H172" s="33">
        <v>0</v>
      </c>
      <c r="I172" s="34" t="s">
        <v>10</v>
      </c>
    </row>
    <row r="173" spans="8:9" ht="16.5" x14ac:dyDescent="0.3">
      <c r="H173" s="35">
        <v>9156</v>
      </c>
      <c r="I173" s="14" t="s">
        <v>10</v>
      </c>
    </row>
    <row r="174" spans="8:9" ht="16.5" x14ac:dyDescent="0.3">
      <c r="H174" s="33">
        <v>6104</v>
      </c>
      <c r="I174" s="34" t="s">
        <v>10</v>
      </c>
    </row>
    <row r="175" spans="8:9" ht="16.5" x14ac:dyDescent="0.3">
      <c r="H175" s="35">
        <v>9295</v>
      </c>
      <c r="I175" s="14" t="s">
        <v>10</v>
      </c>
    </row>
    <row r="176" spans="8:9" ht="16.5" x14ac:dyDescent="0.3">
      <c r="H176" s="33">
        <v>56700</v>
      </c>
      <c r="I176" s="34" t="s">
        <v>10</v>
      </c>
    </row>
    <row r="177" spans="8:9" ht="16.5" x14ac:dyDescent="0.3">
      <c r="H177" s="35">
        <v>1508</v>
      </c>
      <c r="I177" s="14" t="s">
        <v>10</v>
      </c>
    </row>
    <row r="178" spans="8:9" ht="16.5" x14ac:dyDescent="0.3">
      <c r="H178" s="33">
        <v>1520</v>
      </c>
      <c r="I178" s="34" t="s">
        <v>10</v>
      </c>
    </row>
    <row r="179" spans="8:9" ht="16.5" x14ac:dyDescent="0.3">
      <c r="H179" s="35">
        <v>0</v>
      </c>
      <c r="I179" s="14" t="s">
        <v>10</v>
      </c>
    </row>
    <row r="180" spans="8:9" ht="16.5" x14ac:dyDescent="0.3">
      <c r="H180" s="33">
        <v>1000</v>
      </c>
      <c r="I180" s="34" t="s">
        <v>10</v>
      </c>
    </row>
    <row r="181" spans="8:9" ht="16.5" x14ac:dyDescent="0.3">
      <c r="H181" s="35">
        <v>1430</v>
      </c>
      <c r="I181" s="14" t="s">
        <v>10</v>
      </c>
    </row>
    <row r="182" spans="8:9" ht="16.5" x14ac:dyDescent="0.3">
      <c r="H182" s="33">
        <v>1260</v>
      </c>
      <c r="I182" s="34" t="s">
        <v>10</v>
      </c>
    </row>
    <row r="183" spans="8:9" ht="16.5" x14ac:dyDescent="0.3">
      <c r="H183" s="35">
        <v>180</v>
      </c>
      <c r="I183" s="14" t="s">
        <v>10</v>
      </c>
    </row>
    <row r="184" spans="8:9" ht="16.5" x14ac:dyDescent="0.3">
      <c r="H184" s="33">
        <v>0</v>
      </c>
      <c r="I184" s="34" t="s">
        <v>10</v>
      </c>
    </row>
    <row r="185" spans="8:9" ht="16.5" x14ac:dyDescent="0.3">
      <c r="H185" s="35">
        <v>0</v>
      </c>
      <c r="I185" s="14" t="s">
        <v>10</v>
      </c>
    </row>
    <row r="186" spans="8:9" ht="16.5" x14ac:dyDescent="0.3">
      <c r="H186" s="33">
        <v>0</v>
      </c>
      <c r="I186" s="34" t="s">
        <v>10</v>
      </c>
    </row>
    <row r="187" spans="8:9" ht="16.5" x14ac:dyDescent="0.3">
      <c r="H187" s="35">
        <v>189090</v>
      </c>
      <c r="I187" s="14" t="s">
        <v>10</v>
      </c>
    </row>
    <row r="188" spans="8:9" ht="16.5" x14ac:dyDescent="0.3">
      <c r="H188" s="33">
        <v>5000</v>
      </c>
      <c r="I188" s="34" t="s">
        <v>10</v>
      </c>
    </row>
    <row r="189" spans="8:9" ht="16.5" x14ac:dyDescent="0.3">
      <c r="H189" s="35">
        <v>25000</v>
      </c>
      <c r="I189" s="14" t="s">
        <v>10</v>
      </c>
    </row>
    <row r="190" spans="8:9" ht="16.5" x14ac:dyDescent="0.3">
      <c r="H190" s="33">
        <v>8325</v>
      </c>
      <c r="I190" s="34" t="s">
        <v>10</v>
      </c>
    </row>
    <row r="191" spans="8:9" ht="16.5" x14ac:dyDescent="0.3">
      <c r="H191" s="35">
        <v>67320</v>
      </c>
      <c r="I191" s="14" t="s">
        <v>10</v>
      </c>
    </row>
    <row r="192" spans="8:9" ht="16.5" x14ac:dyDescent="0.3">
      <c r="H192" s="33">
        <v>271800</v>
      </c>
      <c r="I192" s="34" t="s">
        <v>10</v>
      </c>
    </row>
    <row r="193" spans="8:9" ht="16.5" x14ac:dyDescent="0.3">
      <c r="H193" s="35">
        <v>1800</v>
      </c>
      <c r="I193" s="14" t="s">
        <v>10</v>
      </c>
    </row>
    <row r="194" spans="8:9" ht="16.5" x14ac:dyDescent="0.3">
      <c r="H194" s="33">
        <v>3800</v>
      </c>
      <c r="I194" s="34" t="s">
        <v>10</v>
      </c>
    </row>
    <row r="195" spans="8:9" ht="16.5" x14ac:dyDescent="0.3">
      <c r="H195" s="35">
        <v>0</v>
      </c>
      <c r="I195" s="14" t="s">
        <v>10</v>
      </c>
    </row>
    <row r="196" spans="8:9" ht="16.5" x14ac:dyDescent="0.3">
      <c r="H196" s="33">
        <v>99</v>
      </c>
      <c r="I196" s="34" t="s">
        <v>10</v>
      </c>
    </row>
    <row r="197" spans="8:9" ht="16.5" x14ac:dyDescent="0.3">
      <c r="H197" s="35">
        <v>0</v>
      </c>
      <c r="I197" s="14" t="s">
        <v>10</v>
      </c>
    </row>
    <row r="198" spans="8:9" ht="16.5" x14ac:dyDescent="0.3">
      <c r="H198" s="33">
        <v>12025</v>
      </c>
      <c r="I198" s="34" t="s">
        <v>10</v>
      </c>
    </row>
    <row r="199" spans="8:9" ht="16.5" x14ac:dyDescent="0.3">
      <c r="H199" s="35">
        <v>294</v>
      </c>
      <c r="I199" s="14" t="s">
        <v>10</v>
      </c>
    </row>
    <row r="200" spans="8:9" ht="16.5" x14ac:dyDescent="0.3">
      <c r="H200" s="33">
        <v>4250</v>
      </c>
      <c r="I200" s="34" t="s">
        <v>10</v>
      </c>
    </row>
    <row r="201" spans="8:9" ht="16.5" x14ac:dyDescent="0.3">
      <c r="H201" s="35">
        <v>61950</v>
      </c>
      <c r="I201" s="14" t="s">
        <v>10</v>
      </c>
    </row>
    <row r="202" spans="8:9" ht="16.5" x14ac:dyDescent="0.3">
      <c r="H202" s="33">
        <v>0</v>
      </c>
      <c r="I202" s="34" t="s">
        <v>10</v>
      </c>
    </row>
    <row r="203" spans="8:9" ht="16.5" x14ac:dyDescent="0.3">
      <c r="H203" s="35">
        <v>0</v>
      </c>
      <c r="I203" s="14" t="s">
        <v>10</v>
      </c>
    </row>
    <row r="204" spans="8:9" ht="16.5" x14ac:dyDescent="0.3">
      <c r="H204" s="33">
        <v>0</v>
      </c>
      <c r="I204" s="34" t="s">
        <v>10</v>
      </c>
    </row>
    <row r="205" spans="8:9" ht="16.5" x14ac:dyDescent="0.3">
      <c r="H205" s="35">
        <v>12930</v>
      </c>
      <c r="I205" s="14" t="s">
        <v>10</v>
      </c>
    </row>
    <row r="206" spans="8:9" ht="16.5" x14ac:dyDescent="0.3">
      <c r="H206" s="33">
        <v>630</v>
      </c>
      <c r="I206" s="34" t="s">
        <v>10</v>
      </c>
    </row>
    <row r="207" spans="8:9" ht="16.5" x14ac:dyDescent="0.3">
      <c r="H207" s="35">
        <v>1980</v>
      </c>
      <c r="I207" s="14" t="s">
        <v>10</v>
      </c>
    </row>
    <row r="208" spans="8:9" ht="16.5" x14ac:dyDescent="0.3">
      <c r="H208" s="33">
        <v>600</v>
      </c>
      <c r="I208" s="34" t="s">
        <v>10</v>
      </c>
    </row>
    <row r="209" spans="8:9" x14ac:dyDescent="0.25">
      <c r="H209" s="37">
        <f>SUM(H86:H208)</f>
        <v>1563938</v>
      </c>
    </row>
    <row r="211" spans="8:9" ht="16.5" x14ac:dyDescent="0.3">
      <c r="H211" s="33">
        <f>Tabla_query__7[[#This Row],[EXISTENCIA]]*Tabla_query__7[[#This Row],[COSTO]]</f>
        <v>4250</v>
      </c>
      <c r="I211" s="34" t="s">
        <v>13</v>
      </c>
    </row>
    <row r="212" spans="8:9" ht="16.5" x14ac:dyDescent="0.3">
      <c r="H212" s="35">
        <f>Tabla_query__7[[#This Row],[EXISTENCIA]]*Tabla_query__7[[#This Row],[COSTO]]</f>
        <v>61950</v>
      </c>
      <c r="I212" s="14" t="s">
        <v>13</v>
      </c>
    </row>
    <row r="213" spans="8:9" x14ac:dyDescent="0.25">
      <c r="H213" s="37">
        <f>SUM(H211:H212)</f>
        <v>66200</v>
      </c>
    </row>
    <row r="215" spans="8:9" ht="16.5" x14ac:dyDescent="0.3">
      <c r="H215" s="33">
        <v>0</v>
      </c>
      <c r="I215" s="34" t="s">
        <v>135</v>
      </c>
    </row>
    <row r="216" spans="8:9" ht="16.5" x14ac:dyDescent="0.3">
      <c r="H216" s="35">
        <v>0</v>
      </c>
      <c r="I216" s="14" t="s">
        <v>135</v>
      </c>
    </row>
    <row r="217" spans="8:9" ht="16.5" x14ac:dyDescent="0.3">
      <c r="H217" s="33">
        <v>0</v>
      </c>
      <c r="I217" s="34" t="s">
        <v>135</v>
      </c>
    </row>
    <row r="218" spans="8:9" ht="16.5" x14ac:dyDescent="0.3">
      <c r="H218" s="35">
        <v>960</v>
      </c>
      <c r="I218" s="14" t="s">
        <v>135</v>
      </c>
    </row>
    <row r="219" spans="8:9" x14ac:dyDescent="0.25">
      <c r="H219" s="36">
        <f>SUM(H215:H218)</f>
        <v>960</v>
      </c>
    </row>
    <row r="220" spans="8:9" ht="16.5" x14ac:dyDescent="0.3">
      <c r="H220" s="35"/>
      <c r="I220" s="14"/>
    </row>
    <row r="222" spans="8:9" ht="16.5" x14ac:dyDescent="0.3">
      <c r="H222" s="33">
        <v>3150</v>
      </c>
      <c r="I222" s="34" t="s">
        <v>104</v>
      </c>
    </row>
    <row r="223" spans="8:9" ht="16.5" x14ac:dyDescent="0.3">
      <c r="H223" s="35">
        <v>5720</v>
      </c>
      <c r="I223" s="14" t="s">
        <v>104</v>
      </c>
    </row>
    <row r="224" spans="8:9" ht="16.5" x14ac:dyDescent="0.3">
      <c r="H224" s="33">
        <v>5600</v>
      </c>
      <c r="I224" s="34" t="s">
        <v>104</v>
      </c>
    </row>
    <row r="225" spans="8:9" ht="16.5" x14ac:dyDescent="0.3">
      <c r="H225" s="35">
        <v>10200</v>
      </c>
      <c r="I225" s="14" t="s">
        <v>104</v>
      </c>
    </row>
    <row r="226" spans="8:9" ht="16.5" x14ac:dyDescent="0.3">
      <c r="H226" s="33">
        <v>0</v>
      </c>
      <c r="I226" s="34" t="s">
        <v>104</v>
      </c>
    </row>
    <row r="227" spans="8:9" ht="16.5" x14ac:dyDescent="0.3">
      <c r="H227" s="35">
        <v>30114</v>
      </c>
      <c r="I227" s="14" t="s">
        <v>104</v>
      </c>
    </row>
    <row r="228" spans="8:9" ht="16.5" x14ac:dyDescent="0.3">
      <c r="H228" s="33">
        <v>4620</v>
      </c>
      <c r="I228" s="34" t="s">
        <v>104</v>
      </c>
    </row>
    <row r="229" spans="8:9" ht="16.5" x14ac:dyDescent="0.3">
      <c r="H229" s="35">
        <v>3600</v>
      </c>
      <c r="I229" s="14" t="s">
        <v>104</v>
      </c>
    </row>
    <row r="230" spans="8:9" ht="16.5" x14ac:dyDescent="0.3">
      <c r="H230" s="33">
        <v>0</v>
      </c>
      <c r="I230" s="34" t="s">
        <v>104</v>
      </c>
    </row>
    <row r="231" spans="8:9" ht="16.5" x14ac:dyDescent="0.3">
      <c r="H231" s="35">
        <v>900</v>
      </c>
      <c r="I231" s="14" t="s">
        <v>104</v>
      </c>
    </row>
    <row r="232" spans="8:9" ht="16.5" x14ac:dyDescent="0.3">
      <c r="H232" s="33">
        <v>1700</v>
      </c>
      <c r="I232" s="34" t="s">
        <v>104</v>
      </c>
    </row>
    <row r="233" spans="8:9" ht="16.5" x14ac:dyDescent="0.3">
      <c r="H233" s="35">
        <v>450</v>
      </c>
      <c r="I233" s="14" t="s">
        <v>104</v>
      </c>
    </row>
    <row r="234" spans="8:9" ht="16.5" x14ac:dyDescent="0.3">
      <c r="H234" s="33">
        <v>400</v>
      </c>
      <c r="I234" s="34" t="s">
        <v>104</v>
      </c>
    </row>
    <row r="235" spans="8:9" ht="16.5" x14ac:dyDescent="0.3">
      <c r="H235" s="35">
        <v>0</v>
      </c>
      <c r="I235" s="14" t="s">
        <v>104</v>
      </c>
    </row>
    <row r="236" spans="8:9" ht="16.5" x14ac:dyDescent="0.3">
      <c r="H236" s="33">
        <v>15700</v>
      </c>
      <c r="I236" s="34" t="s">
        <v>104</v>
      </c>
    </row>
    <row r="237" spans="8:9" ht="16.5" x14ac:dyDescent="0.3">
      <c r="H237" s="35">
        <v>6837</v>
      </c>
      <c r="I237" s="14" t="s">
        <v>104</v>
      </c>
    </row>
    <row r="238" spans="8:9" x14ac:dyDescent="0.25">
      <c r="H238" s="37">
        <f>SUM(H222:H237)</f>
        <v>88991</v>
      </c>
    </row>
    <row r="240" spans="8:9" ht="16.5" x14ac:dyDescent="0.3">
      <c r="H240" s="33">
        <v>660</v>
      </c>
      <c r="I240" s="34" t="s">
        <v>97</v>
      </c>
    </row>
    <row r="241" spans="8:16" ht="16.5" x14ac:dyDescent="0.3">
      <c r="H241" s="35">
        <v>0</v>
      </c>
      <c r="I241" s="14" t="s">
        <v>97</v>
      </c>
    </row>
    <row r="242" spans="8:16" ht="16.5" x14ac:dyDescent="0.3">
      <c r="H242" s="33">
        <v>220</v>
      </c>
      <c r="I242" s="34" t="s">
        <v>97</v>
      </c>
    </row>
    <row r="243" spans="8:16" ht="16.5" x14ac:dyDescent="0.3">
      <c r="H243" s="35">
        <v>1800</v>
      </c>
      <c r="I243" s="14" t="s">
        <v>97</v>
      </c>
    </row>
    <row r="244" spans="8:16" ht="16.5" x14ac:dyDescent="0.3">
      <c r="H244" s="33">
        <v>0</v>
      </c>
      <c r="I244" s="34" t="s">
        <v>97</v>
      </c>
    </row>
    <row r="245" spans="8:16" ht="16.5" x14ac:dyDescent="0.3">
      <c r="H245" s="35">
        <v>0</v>
      </c>
      <c r="I245" s="14" t="s">
        <v>97</v>
      </c>
    </row>
    <row r="246" spans="8:16" ht="16.5" x14ac:dyDescent="0.3">
      <c r="H246" s="33">
        <v>0</v>
      </c>
      <c r="I246" s="34" t="s">
        <v>97</v>
      </c>
    </row>
    <row r="247" spans="8:16" ht="16.5" x14ac:dyDescent="0.3">
      <c r="H247" s="35">
        <v>32568</v>
      </c>
      <c r="I247" s="14" t="s">
        <v>97</v>
      </c>
    </row>
    <row r="248" spans="8:16" ht="16.5" x14ac:dyDescent="0.3">
      <c r="H248" s="33">
        <v>576</v>
      </c>
      <c r="I248" s="34" t="s">
        <v>97</v>
      </c>
      <c r="L248" s="41">
        <v>85281</v>
      </c>
      <c r="M248" s="41">
        <v>135121.16</v>
      </c>
      <c r="N248" s="42">
        <v>0</v>
      </c>
      <c r="O248" s="41">
        <f>+L248+M248-P248</f>
        <v>190302.16</v>
      </c>
      <c r="P248" s="43">
        <v>30100</v>
      </c>
    </row>
    <row r="249" spans="8:16" ht="16.5" x14ac:dyDescent="0.3">
      <c r="H249" s="38">
        <v>1224</v>
      </c>
      <c r="I249" s="39" t="s">
        <v>97</v>
      </c>
      <c r="L249" s="41">
        <v>0</v>
      </c>
      <c r="M249" s="41">
        <v>12154</v>
      </c>
      <c r="N249" s="42">
        <v>0</v>
      </c>
      <c r="O249" s="41">
        <f ca="1">+L249+M249-P249</f>
        <v>0</v>
      </c>
      <c r="P249" s="43">
        <f t="shared" ref="P249:P260" ca="1" si="0">+L249+M249+N249-O249</f>
        <v>12154</v>
      </c>
    </row>
    <row r="250" spans="8:16" ht="15.75" x14ac:dyDescent="0.25">
      <c r="H250" s="36">
        <f>SUM(H240:H249)</f>
        <v>37048</v>
      </c>
      <c r="L250" s="41">
        <v>147620</v>
      </c>
      <c r="M250" s="42">
        <v>47082</v>
      </c>
      <c r="N250" s="42">
        <v>0</v>
      </c>
      <c r="O250" s="41">
        <f t="shared" ref="O250:O260" si="1">+L250+M250-P250</f>
        <v>67632</v>
      </c>
      <c r="P250" s="43">
        <v>127070</v>
      </c>
    </row>
    <row r="251" spans="8:16" ht="15.75" x14ac:dyDescent="0.25">
      <c r="L251" s="41">
        <v>57382</v>
      </c>
      <c r="M251" s="41">
        <v>96560.7</v>
      </c>
      <c r="N251" s="42">
        <v>0</v>
      </c>
      <c r="O251" s="41">
        <f t="shared" si="1"/>
        <v>125503.70000000001</v>
      </c>
      <c r="P251" s="43">
        <v>28439</v>
      </c>
    </row>
    <row r="252" spans="8:16" ht="16.5" x14ac:dyDescent="0.3">
      <c r="H252" s="33">
        <v>9360</v>
      </c>
      <c r="I252" s="34" t="s">
        <v>155</v>
      </c>
      <c r="L252" s="41">
        <v>0</v>
      </c>
      <c r="M252" s="41">
        <v>34725.9</v>
      </c>
      <c r="N252" s="42">
        <v>0</v>
      </c>
      <c r="O252" s="41">
        <f t="shared" ca="1" si="1"/>
        <v>0</v>
      </c>
      <c r="P252" s="43">
        <f t="shared" ca="1" si="0"/>
        <v>34725.9</v>
      </c>
    </row>
    <row r="253" spans="8:16" ht="16.5" x14ac:dyDescent="0.3">
      <c r="H253" s="35">
        <v>0</v>
      </c>
      <c r="I253" s="14" t="s">
        <v>155</v>
      </c>
      <c r="L253" s="41">
        <v>0</v>
      </c>
      <c r="M253" s="41">
        <v>39608</v>
      </c>
      <c r="N253" s="42">
        <v>0</v>
      </c>
      <c r="O253" s="41">
        <f t="shared" ca="1" si="1"/>
        <v>0</v>
      </c>
      <c r="P253" s="43">
        <f t="shared" ca="1" si="0"/>
        <v>39608</v>
      </c>
    </row>
    <row r="254" spans="8:16" ht="16.5" x14ac:dyDescent="0.3">
      <c r="H254" s="33">
        <v>0</v>
      </c>
      <c r="I254" s="34" t="s">
        <v>155</v>
      </c>
      <c r="L254" s="41">
        <v>0</v>
      </c>
      <c r="M254" s="42">
        <v>1392300</v>
      </c>
      <c r="N254" s="42">
        <v>0</v>
      </c>
      <c r="O254" s="41">
        <f t="shared" ca="1" si="1"/>
        <v>0</v>
      </c>
      <c r="P254" s="43">
        <f t="shared" ca="1" si="0"/>
        <v>1392300</v>
      </c>
    </row>
    <row r="255" spans="8:16" ht="15.75" x14ac:dyDescent="0.25">
      <c r="H255" s="36">
        <f>SUM(H252:H254)</f>
        <v>9360</v>
      </c>
      <c r="L255" s="41">
        <v>0</v>
      </c>
      <c r="M255" s="41">
        <v>49860</v>
      </c>
      <c r="N255" s="42">
        <v>0</v>
      </c>
      <c r="O255" s="41">
        <f t="shared" ca="1" si="1"/>
        <v>0</v>
      </c>
      <c r="P255" s="43">
        <f t="shared" ca="1" si="0"/>
        <v>49860</v>
      </c>
    </row>
    <row r="256" spans="8:16" ht="15.75" x14ac:dyDescent="0.25">
      <c r="L256" s="41">
        <v>21408</v>
      </c>
      <c r="M256" s="42">
        <v>16790.349999999999</v>
      </c>
      <c r="N256" s="42">
        <v>0</v>
      </c>
      <c r="O256" s="41">
        <f ca="1">+L256+M256-P256</f>
        <v>0</v>
      </c>
      <c r="P256" s="43">
        <f t="shared" ca="1" si="0"/>
        <v>38198.35</v>
      </c>
    </row>
    <row r="257" spans="8:16" ht="16.5" x14ac:dyDescent="0.3">
      <c r="H257" s="33">
        <v>0</v>
      </c>
      <c r="I257" s="34" t="s">
        <v>268</v>
      </c>
      <c r="L257" s="42">
        <v>137457.67000000001</v>
      </c>
      <c r="M257" s="42">
        <v>35047.339999999997</v>
      </c>
      <c r="N257" s="42">
        <v>0</v>
      </c>
      <c r="O257" s="41">
        <f t="shared" si="1"/>
        <v>77662.010000000009</v>
      </c>
      <c r="P257" s="43">
        <v>94843</v>
      </c>
    </row>
    <row r="258" spans="8:16" ht="15.75" x14ac:dyDescent="0.25">
      <c r="L258" s="41">
        <v>2443486.33</v>
      </c>
      <c r="M258" s="42">
        <v>355926.02</v>
      </c>
      <c r="N258" s="42">
        <v>0</v>
      </c>
      <c r="O258" s="41">
        <f t="shared" si="1"/>
        <v>1235474.3500000001</v>
      </c>
      <c r="P258" s="43">
        <v>1563938</v>
      </c>
    </row>
    <row r="259" spans="8:16" ht="15.75" x14ac:dyDescent="0.25">
      <c r="L259" s="41">
        <v>46625</v>
      </c>
      <c r="M259" s="42">
        <v>82508.899999999994</v>
      </c>
      <c r="N259" s="42">
        <v>0</v>
      </c>
      <c r="O259" s="41">
        <f t="shared" si="1"/>
        <v>40142.899999999994</v>
      </c>
      <c r="P259" s="43">
        <v>88991</v>
      </c>
    </row>
    <row r="260" spans="8:16" ht="16.5" x14ac:dyDescent="0.3">
      <c r="H260" s="33">
        <v>200</v>
      </c>
      <c r="I260" s="34" t="s">
        <v>123</v>
      </c>
      <c r="L260" s="41">
        <v>4899</v>
      </c>
      <c r="M260" s="42">
        <v>68943.75</v>
      </c>
      <c r="N260" s="42">
        <v>0</v>
      </c>
      <c r="O260" s="41">
        <f t="shared" si="1"/>
        <v>36794.75</v>
      </c>
      <c r="P260" s="43">
        <v>37048</v>
      </c>
    </row>
    <row r="261" spans="8:16" ht="16.5" x14ac:dyDescent="0.3">
      <c r="H261" s="35">
        <v>0</v>
      </c>
      <c r="I261" s="14" t="s">
        <v>123</v>
      </c>
    </row>
    <row r="262" spans="8:16" ht="16.5" x14ac:dyDescent="0.3">
      <c r="H262" s="33">
        <v>0</v>
      </c>
      <c r="I262" s="34" t="s">
        <v>123</v>
      </c>
    </row>
    <row r="263" spans="8:16" x14ac:dyDescent="0.25">
      <c r="H263" s="36">
        <f>SUM(H260:H262)</f>
        <v>200</v>
      </c>
    </row>
    <row r="272" spans="8:16" x14ac:dyDescent="0.25">
      <c r="L272">
        <v>3150</v>
      </c>
    </row>
    <row r="273" spans="12:12" x14ac:dyDescent="0.25">
      <c r="L273">
        <v>1965</v>
      </c>
    </row>
    <row r="274" spans="12:12" x14ac:dyDescent="0.25">
      <c r="L274">
        <v>1605</v>
      </c>
    </row>
    <row r="275" spans="12:12" x14ac:dyDescent="0.25">
      <c r="L275">
        <v>1455</v>
      </c>
    </row>
    <row r="276" spans="12:12" x14ac:dyDescent="0.25">
      <c r="L276">
        <v>1591.5</v>
      </c>
    </row>
    <row r="277" spans="12:12" x14ac:dyDescent="0.25">
      <c r="L277">
        <v>990</v>
      </c>
    </row>
    <row r="278" spans="12:12" x14ac:dyDescent="0.25">
      <c r="L278">
        <v>112.5</v>
      </c>
    </row>
    <row r="279" spans="12:12" x14ac:dyDescent="0.25">
      <c r="L279">
        <v>242.4</v>
      </c>
    </row>
    <row r="280" spans="12:12" x14ac:dyDescent="0.25">
      <c r="L280">
        <v>1390.5</v>
      </c>
    </row>
    <row r="281" spans="12:12" x14ac:dyDescent="0.25">
      <c r="L281">
        <v>240</v>
      </c>
    </row>
    <row r="282" spans="12:12" x14ac:dyDescent="0.25">
      <c r="L282">
        <v>1125</v>
      </c>
    </row>
    <row r="283" spans="12:12" x14ac:dyDescent="0.25">
      <c r="L283" s="44">
        <f>SUM(L272:L282)</f>
        <v>13866.9</v>
      </c>
    </row>
    <row r="285" spans="12:12" x14ac:dyDescent="0.25">
      <c r="L285">
        <v>34725.9</v>
      </c>
    </row>
    <row r="286" spans="12:12" x14ac:dyDescent="0.25">
      <c r="L286" s="45">
        <f>+L285-L283</f>
        <v>20859</v>
      </c>
    </row>
  </sheetData>
  <pageMargins left="0.7" right="0.7" top="0.75" bottom="0.75" header="0.3" footer="0.3"/>
  <pageSetup orientation="portrait" r:id="rId1"/>
  <ignoredErrors>
    <ignoredError sqref="P25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273BC-50DC-4A6D-A405-F810C80F5ED5}"/>
</file>

<file path=customXml/itemProps2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da016a51-03d1-4b7e-957e-73c3fd3665ce"/>
    <ds:schemaRef ds:uri="f381a637-224d-48c4-999c-6bf728a34420"/>
  </ds:schemaRefs>
</ds:datastoreItem>
</file>

<file path=customXml/itemProps3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Alba Iris Peña Marrero</cp:lastModifiedBy>
  <cp:revision/>
  <cp:lastPrinted>2024-07-12T15:29:41Z</cp:lastPrinted>
  <dcterms:created xsi:type="dcterms:W3CDTF">2023-10-03T19:07:40Z</dcterms:created>
  <dcterms:modified xsi:type="dcterms:W3CDTF">2024-07-12T16:51:57Z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0x010100BC9B6FECAF6AE645A10324389E6A0EF7</vt:lpwstr>
  </property>
  <property fmtid="{D5CDD505-2E9C-101B-9397-08002B2CF9AE}" pid="3" name="MediaServiceImageTags">
    <vt:lpwstr/>
  </property>
</Properties>
</file>