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33D24CDA-EC29-497C-91A6-DBEAC06815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B86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<sst xmlns="http://schemas.openxmlformats.org/spreadsheetml/2006/main" count="214" uniqueCount="126">
  <si>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</si>
  <si>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</si>
  <si>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</si>
  <si>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</si>
  <si>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</si>
  <si>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</si>
  <si>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</si>
  <si>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</si>
  <si>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</si>
  <si>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</si>
  <si>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</si>
  <si>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</si>
  <si>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</si>
  <si>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</si>
  <si>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</si>
  <si>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</si>
  <si>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</si>
  <si>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</si>
  <si>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</si>
  <si>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</si>
  <si>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</si>
  <si>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</si>
  <si>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</si>
  <si>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</si>
  <si>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</si>
  <si>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</si>
  <si>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</si>
  <si>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</si>
  <si>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</si>
  <si>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</si>
  <si>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</si>
  <si>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</si>
  <si>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</si>
  <si>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</si>
  <si>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</si>
  <si>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</si>
  <si>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</si>
  <si>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</si>
  <si>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</si>
  <si>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</si>
  <si>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</si>
  <si>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</si>
  <si>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</si>
  <si>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</si>
  <si>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</si>
  <si>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</si>
  <si>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</si>
  <si>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</si>
  <si>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</si>
  <si>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</si>
  <si>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</si>
  <si>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</si>
  <si>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</si>
  <si>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</si>
  <si>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</si>
  <si>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</si>
  <si>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</si>
  <si>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</si>
  <si>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</si>
  <si>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</si>
  <si>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</si>
  <si>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</si>
  <si>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</si>
  <si>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</si>
  <si>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</si>
  <si>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</si>
  <si>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</si>
  <si>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</si>
  <si>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</si>
  <si>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</si>
  <si>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</si>
  <si>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</si>
  <si>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</si>
  <si>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</si>
  <si>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</si>
  <si>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</si>
  <si>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</si>
  <si>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</si>
  <si>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</si>
  <si>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</si>
  <si>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</si>
  <si>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</si>
  <si>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</si>
  <si>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</si>
  <si>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</si>
  <si>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</si>
  <si>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</si>
  <si>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</si>
  <si>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</si>
  <si>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</si>
  <si>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</si>
  <si>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</si>
  <si>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</si>
  <si>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</si>
  <si>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</si>
  <si>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</si>
  <si>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</si>
  <si>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</si>
  <si>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</si>
  <si>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</si>
  <si>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</si>
  <si>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</si>
  <si>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</si>
  <si>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</si>
  <si>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</si>
  <si>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</si>
  <si>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</si>
  <si>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</si>
  <si>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</si>
  <si>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</si>
  <si>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</si>
  <si>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</si>
  <si>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</si>
  <si>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</si>
  <si>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</si>
  <si>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</si>
  <si>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</si>
  <si>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</si>
  <si>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</si>
  <si>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</si>
  <si>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</si>
  <si>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</si>
  <si>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</si>
  <si>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t>Sra. Catalina Feliz</t>
  </si>
  <si>
    <r>
      <t>Fecha de imputación: h</t>
    </r>
    <r>
      <rPr>
        <sz val="11"/>
        <color rgb="FFC00000"/>
        <rFont val="Calibri"/>
        <family val="2"/>
        <scheme val="minor"/>
      </rPr>
      <t>asta el 31 de Octubre  de 2023</t>
    </r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</si>
  <si>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Noviembre  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</si>
</sst>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43" fontId="0" fillId="0" borderId="0" xfId="1" applyFont="1" applyFill="1" applyAlignment="1">
      <alignment vertic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opLeftCell="A70" zoomScaleNormal="100" workbookViewId="0">
      <selection activeCell="A89" sqref="A89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8" t="s">
        <v>0</v>
      </c>
      <c r="B1" s="58"/>
      <c r="C1" s="58"/>
    </row>
    <row r="2" spans="1:14" ht="18.75" x14ac:dyDescent="0.3">
      <c r="A2" s="58" t="s">
        <v>1</v>
      </c>
      <c r="B2" s="58"/>
      <c r="C2" s="58"/>
    </row>
    <row r="3" spans="1:14" ht="18.75" x14ac:dyDescent="0.3">
      <c r="A3" s="62" t="s">
        <v>2</v>
      </c>
      <c r="B3" s="62"/>
      <c r="C3" s="62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3">
      <c r="A4" s="62" t="s">
        <v>122</v>
      </c>
      <c r="B4" s="62"/>
      <c r="C4" s="62"/>
      <c r="D4" s="6" t="s">
        <v>3</v>
      </c>
    </row>
    <row r="5" spans="1:14" x14ac:dyDescent="0.25">
      <c r="A5" s="61" t="s">
        <v>4</v>
      </c>
      <c r="B5" s="61"/>
      <c r="C5" s="61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117263903</v>
      </c>
    </row>
    <row r="11" spans="1:14" x14ac:dyDescent="0.25">
      <c r="A11" s="5" t="s">
        <v>12</v>
      </c>
      <c r="B11" s="17">
        <v>19278300</v>
      </c>
      <c r="C11" s="31">
        <v>17398246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33755320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243000</v>
      </c>
    </row>
    <row r="18" spans="1:22" x14ac:dyDescent="0.25">
      <c r="A18" s="5" t="s">
        <v>19</v>
      </c>
      <c r="B18" s="17">
        <v>1600000</v>
      </c>
      <c r="C18" s="17">
        <v>1665750</v>
      </c>
    </row>
    <row r="19" spans="1:22" ht="18" customHeight="1" x14ac:dyDescent="0.25">
      <c r="A19" s="5" t="s">
        <v>20</v>
      </c>
      <c r="B19" s="17">
        <v>203000</v>
      </c>
      <c r="C19" s="17">
        <v>181000</v>
      </c>
    </row>
    <row r="20" spans="1:22" x14ac:dyDescent="0.25">
      <c r="A20" s="5" t="s">
        <v>21</v>
      </c>
      <c r="B20" s="17">
        <v>2475000</v>
      </c>
      <c r="C20" s="17">
        <v>1875000</v>
      </c>
    </row>
    <row r="21" spans="1:22" x14ac:dyDescent="0.25">
      <c r="A21" s="5" t="s">
        <v>22</v>
      </c>
      <c r="B21" s="17">
        <v>1625000</v>
      </c>
      <c r="C21" s="17">
        <v>1646000</v>
      </c>
    </row>
    <row r="22" spans="1:22" x14ac:dyDescent="0.25">
      <c r="A22" s="5" t="s">
        <v>23</v>
      </c>
      <c r="B22" s="17">
        <v>1300000</v>
      </c>
      <c r="C22" s="17">
        <v>1756000</v>
      </c>
    </row>
    <row r="23" spans="1:22" x14ac:dyDescent="0.25">
      <c r="A23" s="5" t="s">
        <v>24</v>
      </c>
      <c r="B23" s="17">
        <v>14580880</v>
      </c>
      <c r="C23" s="17">
        <v>10786130</v>
      </c>
    </row>
    <row r="24" spans="1:22" x14ac:dyDescent="0.25">
      <c r="A24" s="5" t="s">
        <v>25</v>
      </c>
      <c r="B24" s="17">
        <v>2179000</v>
      </c>
      <c r="C24" s="17">
        <v>5891440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5666561</v>
      </c>
    </row>
    <row r="26" spans="1:22" x14ac:dyDescent="0.25">
      <c r="A26" s="5" t="s">
        <v>27</v>
      </c>
      <c r="B26" s="17">
        <v>435001</v>
      </c>
      <c r="C26" s="17">
        <v>335001</v>
      </c>
    </row>
    <row r="27" spans="1:22" x14ac:dyDescent="0.25">
      <c r="A27" s="5" t="s">
        <v>28</v>
      </c>
      <c r="B27" s="17">
        <v>435000</v>
      </c>
      <c r="C27" s="17">
        <v>518000</v>
      </c>
    </row>
    <row r="28" spans="1:22" x14ac:dyDescent="0.25">
      <c r="A28" s="5" t="s">
        <v>29</v>
      </c>
      <c r="B28" s="17">
        <v>370000</v>
      </c>
      <c r="C28" s="17">
        <v>349000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89000</v>
      </c>
    </row>
    <row r="30" spans="1:22" x14ac:dyDescent="0.25">
      <c r="A30" s="5" t="s">
        <v>31</v>
      </c>
      <c r="B30" s="17">
        <v>150000</v>
      </c>
      <c r="C30" s="17">
        <v>422000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2790000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1163560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2630000</v>
      </c>
    </row>
    <row r="36" spans="1:22" x14ac:dyDescent="0.25">
      <c r="A36" s="5" t="s">
        <v>37</v>
      </c>
      <c r="B36" s="17">
        <v>3450000</v>
      </c>
      <c r="C36" s="17">
        <v>2630000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910000</v>
      </c>
    </row>
    <row r="52" spans="1:24" x14ac:dyDescent="0.25">
      <c r="A52" s="5" t="s">
        <v>53</v>
      </c>
      <c r="B52" s="17">
        <v>90000</v>
      </c>
      <c r="C52" s="17">
        <v>340000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470000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>
        <v>50000</v>
      </c>
    </row>
    <row r="57" spans="1:24" x14ac:dyDescent="0.25">
      <c r="A57" s="5" t="s">
        <v>58</v>
      </c>
      <c r="B57" s="17">
        <v>50000</v>
      </c>
      <c r="C57" s="17">
        <v>50000</v>
      </c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5" t="s">
        <v>74</v>
      </c>
      <c r="B73" s="54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194605095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118</v>
      </c>
      <c r="B94" s="21" t="s">
        <v>123</v>
      </c>
    </row>
    <row r="95" spans="1:3" x14ac:dyDescent="0.25">
      <c r="A95" t="s">
        <v>113</v>
      </c>
      <c r="B95" t="s">
        <v>92</v>
      </c>
    </row>
    <row r="97" spans="1:11" x14ac:dyDescent="0.25">
      <c r="A97" s="59" t="s">
        <v>93</v>
      </c>
      <c r="B97" s="59"/>
      <c r="C97" s="59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94</v>
      </c>
      <c r="B101" s="25"/>
      <c r="C101" s="25"/>
    </row>
    <row r="102" spans="1:11" x14ac:dyDescent="0.25">
      <c r="A102" s="60" t="s">
        <v>115</v>
      </c>
      <c r="B102" s="60"/>
      <c r="C102" s="60"/>
    </row>
    <row r="103" spans="1:11" x14ac:dyDescent="0.25">
      <c r="A103" s="59" t="s">
        <v>116</v>
      </c>
      <c r="B103" s="59"/>
      <c r="C103" s="59"/>
    </row>
    <row r="105" spans="1:1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1:11" x14ac:dyDescent="0.25">
      <c r="A106" s="57"/>
      <c r="B106" s="57"/>
      <c r="C106" s="57"/>
      <c r="D106" s="57"/>
      <c r="E106" s="57"/>
      <c r="F106" s="57"/>
      <c r="G106" s="57"/>
      <c r="H106" s="57"/>
    </row>
    <row r="108" spans="1:11" x14ac:dyDescent="0.25">
      <c r="C108" s="16"/>
    </row>
  </sheetData>
  <mergeCells count="14">
    <mergeCell ref="A1:C1"/>
    <mergeCell ref="A2:C2"/>
    <mergeCell ref="A5:C5"/>
    <mergeCell ref="A3:C3"/>
    <mergeCell ref="A4:C4"/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topLeftCell="A55" zoomScale="75" zoomScaleNormal="75" workbookViewId="0">
      <selection activeCell="M53" sqref="M53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5.85546875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"/>
    </row>
    <row r="2" spans="1:28" ht="18.75" customHeight="1" x14ac:dyDescent="0.3">
      <c r="A2" s="63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"/>
    </row>
    <row r="3" spans="1:28" ht="15.75" customHeight="1" x14ac:dyDescent="0.25">
      <c r="A3" s="62" t="s">
        <v>96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1"/>
    </row>
    <row r="4" spans="1:28" ht="15.75" x14ac:dyDescent="0.25">
      <c r="A4" s="62" t="s">
        <v>121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1"/>
    </row>
    <row r="5" spans="1:28" x14ac:dyDescent="0.25">
      <c r="A5" s="61" t="s">
        <v>97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19433569.530000001</v>
      </c>
      <c r="H9" s="13">
        <f t="shared" si="0"/>
        <v>10890512.16</v>
      </c>
      <c r="I9" s="13">
        <f t="shared" si="0"/>
        <v>11060602.449999999</v>
      </c>
      <c r="J9" s="13">
        <f>SUM(J10:J14)</f>
        <v>11408543.119999999</v>
      </c>
      <c r="K9" s="13">
        <f t="shared" ref="K9:O9" si="1">+K10+K11+K12+K13+K14</f>
        <v>11200926.1</v>
      </c>
      <c r="L9" s="13">
        <f t="shared" si="1"/>
        <v>10875031.98</v>
      </c>
      <c r="M9" s="13">
        <f t="shared" si="1"/>
        <v>11725714.120000001</v>
      </c>
      <c r="N9" s="13">
        <f t="shared" si="1"/>
        <v>0</v>
      </c>
      <c r="O9" s="13">
        <f t="shared" si="1"/>
        <v>0</v>
      </c>
      <c r="P9" s="13">
        <f>SUM(D9:O9)</f>
        <v>113856578.74000001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117426903</v>
      </c>
      <c r="D10" s="13">
        <v>7690100</v>
      </c>
      <c r="E10" s="13">
        <v>7726476.0999999996</v>
      </c>
      <c r="F10" s="13">
        <v>7716100</v>
      </c>
      <c r="G10" s="44">
        <v>10650290</v>
      </c>
      <c r="H10" s="44">
        <v>9290141.8800000008</v>
      </c>
      <c r="I10" s="44">
        <v>9470432.0700000003</v>
      </c>
      <c r="J10" s="44">
        <v>9730476.5299999993</v>
      </c>
      <c r="K10" s="44">
        <v>9541710</v>
      </c>
      <c r="L10" s="44">
        <v>9256300</v>
      </c>
      <c r="M10" s="44">
        <v>10004940.24</v>
      </c>
      <c r="N10" s="44"/>
      <c r="O10" s="13"/>
      <c r="P10" s="13">
        <f t="shared" ref="P10:P73" si="2">SUM(D10:O10)</f>
        <v>91076966.820000008</v>
      </c>
    </row>
    <row r="11" spans="1:28" x14ac:dyDescent="0.25">
      <c r="A11" s="5" t="s">
        <v>12</v>
      </c>
      <c r="B11" s="41">
        <v>19278300</v>
      </c>
      <c r="C11" s="41">
        <v>17235246</v>
      </c>
      <c r="D11" s="17">
        <v>225000</v>
      </c>
      <c r="E11" s="17">
        <v>225000</v>
      </c>
      <c r="F11" s="14">
        <v>200000</v>
      </c>
      <c r="G11" s="14">
        <v>7212444.4199999999</v>
      </c>
      <c r="H11" s="14">
        <v>200000</v>
      </c>
      <c r="I11" s="14">
        <v>187500</v>
      </c>
      <c r="J11" s="14">
        <v>217500</v>
      </c>
      <c r="K11" s="14">
        <v>217500</v>
      </c>
      <c r="L11" s="14">
        <v>230000</v>
      </c>
      <c r="M11" s="14">
        <v>230000</v>
      </c>
      <c r="N11" s="14"/>
      <c r="O11" s="13"/>
      <c r="P11" s="42">
        <f t="shared" si="2"/>
        <v>9144944.4199999999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16981065</v>
      </c>
      <c r="D14" s="17">
        <v>1159310.96</v>
      </c>
      <c r="E14" s="17">
        <v>1156405.8600000001</v>
      </c>
      <c r="F14" s="17">
        <v>1163286.3600000001</v>
      </c>
      <c r="G14" s="17">
        <v>1570835.11</v>
      </c>
      <c r="H14" s="17">
        <v>1400370.28</v>
      </c>
      <c r="I14" s="17">
        <v>1402670.38</v>
      </c>
      <c r="J14" s="17">
        <v>1460566.59</v>
      </c>
      <c r="K14" s="17">
        <v>1441716.1</v>
      </c>
      <c r="L14" s="17">
        <v>1388731.98</v>
      </c>
      <c r="M14" s="17">
        <v>1490773.88</v>
      </c>
      <c r="N14" s="17"/>
      <c r="O14" s="17"/>
      <c r="P14" s="42">
        <f t="shared" si="2"/>
        <v>13634667.5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33366880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1323143.18</v>
      </c>
      <c r="H15" s="13">
        <f t="shared" si="4"/>
        <v>2126860.69</v>
      </c>
      <c r="I15" s="13">
        <f t="shared" si="4"/>
        <v>4290049.5900000008</v>
      </c>
      <c r="J15" s="13">
        <f t="shared" si="4"/>
        <v>1786288.56</v>
      </c>
      <c r="K15" s="13">
        <f t="shared" ref="K15:O15" si="5">SUM(K16:K24)</f>
        <v>3453480.4</v>
      </c>
      <c r="L15" s="13">
        <f t="shared" si="5"/>
        <v>1899106.56</v>
      </c>
      <c r="M15" s="13">
        <f t="shared" si="5"/>
        <v>3511326.9699999997</v>
      </c>
      <c r="N15" s="13">
        <f t="shared" si="5"/>
        <v>0</v>
      </c>
      <c r="O15" s="13">
        <f t="shared" si="5"/>
        <v>0</v>
      </c>
      <c r="P15" s="13">
        <f t="shared" si="2"/>
        <v>22449947.559999999</v>
      </c>
    </row>
    <row r="16" spans="1:28" x14ac:dyDescent="0.25">
      <c r="A16" s="5" t="s">
        <v>17</v>
      </c>
      <c r="B16" s="41">
        <v>9711000</v>
      </c>
      <c r="C16" s="41">
        <v>9711000</v>
      </c>
      <c r="D16" s="42">
        <v>1126418.43</v>
      </c>
      <c r="E16" s="17">
        <v>318653.68</v>
      </c>
      <c r="F16" s="14">
        <v>1348935</v>
      </c>
      <c r="G16" s="14">
        <v>313192.98</v>
      </c>
      <c r="H16" s="14">
        <v>842735.5</v>
      </c>
      <c r="I16" s="14">
        <v>874148.75</v>
      </c>
      <c r="J16" s="14">
        <v>882531.56</v>
      </c>
      <c r="K16" s="14">
        <v>882792.52</v>
      </c>
      <c r="L16" s="17">
        <v>890294.74</v>
      </c>
      <c r="M16" s="14">
        <v>995115.34</v>
      </c>
      <c r="N16" s="14"/>
      <c r="O16" s="14"/>
      <c r="P16" s="42">
        <f t="shared" si="2"/>
        <v>8474818.5</v>
      </c>
    </row>
    <row r="17" spans="1:16" ht="30" x14ac:dyDescent="0.25">
      <c r="A17" s="5" t="s">
        <v>18</v>
      </c>
      <c r="B17" s="41">
        <v>643000</v>
      </c>
      <c r="C17" s="41">
        <v>643000</v>
      </c>
      <c r="D17" s="13"/>
      <c r="E17" s="17"/>
      <c r="F17" s="45">
        <v>8850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8850</v>
      </c>
    </row>
    <row r="18" spans="1:16" x14ac:dyDescent="0.25">
      <c r="A18" s="5" t="s">
        <v>19</v>
      </c>
      <c r="B18" s="41">
        <v>1600000</v>
      </c>
      <c r="C18" s="41">
        <v>1600000</v>
      </c>
      <c r="D18" s="13"/>
      <c r="E18" s="17">
        <v>138150</v>
      </c>
      <c r="F18" s="14"/>
      <c r="G18" s="14"/>
      <c r="H18" s="14">
        <v>355700</v>
      </c>
      <c r="I18" s="14">
        <v>149900</v>
      </c>
      <c r="J18" s="14">
        <v>146300</v>
      </c>
      <c r="K18" s="14">
        <v>430453.7</v>
      </c>
      <c r="L18" s="14">
        <v>267200</v>
      </c>
      <c r="M18" s="14"/>
      <c r="N18" s="14"/>
      <c r="O18" s="14"/>
      <c r="P18" s="42">
        <f t="shared" si="2"/>
        <v>1487703.7</v>
      </c>
    </row>
    <row r="19" spans="1:16" ht="18" customHeight="1" x14ac:dyDescent="0.25">
      <c r="A19" s="5" t="s">
        <v>20</v>
      </c>
      <c r="B19" s="41">
        <v>203000</v>
      </c>
      <c r="C19" s="41">
        <v>203000</v>
      </c>
      <c r="D19" s="13"/>
      <c r="E19" s="17"/>
      <c r="F19" s="14"/>
      <c r="G19" s="14"/>
      <c r="H19" s="14"/>
      <c r="I19" s="14"/>
      <c r="J19" s="14"/>
      <c r="K19" s="14">
        <v>177536.62</v>
      </c>
      <c r="L19" s="14"/>
      <c r="M19" s="14"/>
      <c r="N19" s="14"/>
      <c r="O19" s="14"/>
      <c r="P19" s="42">
        <f t="shared" si="2"/>
        <v>177536.62</v>
      </c>
    </row>
    <row r="20" spans="1:16" x14ac:dyDescent="0.25">
      <c r="A20" s="5" t="s">
        <v>21</v>
      </c>
      <c r="B20" s="41">
        <v>2475000</v>
      </c>
      <c r="C20" s="41">
        <v>2475000</v>
      </c>
      <c r="D20" s="13"/>
      <c r="E20" s="17">
        <v>31270</v>
      </c>
      <c r="F20" s="14">
        <v>201398.3</v>
      </c>
      <c r="G20" s="14"/>
      <c r="H20" s="14">
        <v>31270</v>
      </c>
      <c r="I20" s="14">
        <v>325670</v>
      </c>
      <c r="J20" s="14">
        <v>76070</v>
      </c>
      <c r="K20" s="14">
        <v>31270</v>
      </c>
      <c r="L20" s="17">
        <v>31270</v>
      </c>
      <c r="M20" s="14">
        <v>572425</v>
      </c>
      <c r="N20" s="14"/>
      <c r="O20" s="14"/>
      <c r="P20" s="42">
        <f t="shared" si="2"/>
        <v>1300643.3</v>
      </c>
    </row>
    <row r="21" spans="1:16" x14ac:dyDescent="0.25">
      <c r="A21" s="5" t="s">
        <v>22</v>
      </c>
      <c r="B21" s="41">
        <v>1625000</v>
      </c>
      <c r="C21" s="41">
        <v>1625000</v>
      </c>
      <c r="D21" s="42">
        <v>75893.399999999994</v>
      </c>
      <c r="E21" s="17">
        <v>78820</v>
      </c>
      <c r="F21" s="14">
        <v>155496.5</v>
      </c>
      <c r="G21" s="14"/>
      <c r="H21" s="14">
        <v>603663.34</v>
      </c>
      <c r="I21" s="14"/>
      <c r="J21" s="14">
        <v>77391</v>
      </c>
      <c r="K21" s="14">
        <v>78139.8</v>
      </c>
      <c r="L21" s="14">
        <v>78139.8</v>
      </c>
      <c r="M21" s="14">
        <v>173599.1</v>
      </c>
      <c r="N21" s="14"/>
      <c r="O21" s="14"/>
      <c r="P21" s="42">
        <f t="shared" si="2"/>
        <v>1321142.9400000002</v>
      </c>
    </row>
    <row r="22" spans="1:16" ht="45" x14ac:dyDescent="0.25">
      <c r="A22" s="5" t="s">
        <v>23</v>
      </c>
      <c r="B22" s="41">
        <v>1300000</v>
      </c>
      <c r="C22" s="41">
        <v>1500000</v>
      </c>
      <c r="D22" s="13"/>
      <c r="E22" s="17">
        <v>76018</v>
      </c>
      <c r="F22" s="45">
        <v>178016</v>
      </c>
      <c r="G22" s="45">
        <v>43660</v>
      </c>
      <c r="H22" s="45">
        <v>154773.54999999999</v>
      </c>
      <c r="I22" s="45">
        <v>263343.64</v>
      </c>
      <c r="J22" s="45">
        <v>75555.600000000006</v>
      </c>
      <c r="K22" s="45">
        <v>116108.75</v>
      </c>
      <c r="L22" s="45">
        <v>59810</v>
      </c>
      <c r="M22" s="45">
        <v>92490</v>
      </c>
      <c r="N22" s="14"/>
      <c r="O22" s="14"/>
      <c r="P22" s="42">
        <f t="shared" si="2"/>
        <v>1059775.54</v>
      </c>
    </row>
    <row r="23" spans="1:16" ht="30" x14ac:dyDescent="0.25">
      <c r="A23" s="5" t="s">
        <v>24</v>
      </c>
      <c r="B23" s="41">
        <v>14580880</v>
      </c>
      <c r="C23" s="41">
        <v>13430880</v>
      </c>
      <c r="D23" s="13"/>
      <c r="E23" s="17"/>
      <c r="F23" s="45">
        <v>250983.23</v>
      </c>
      <c r="G23" s="45">
        <v>584985</v>
      </c>
      <c r="H23" s="14"/>
      <c r="I23" s="45">
        <v>1963011.8</v>
      </c>
      <c r="J23" s="56">
        <v>410086.40000000002</v>
      </c>
      <c r="K23" s="45">
        <v>1273380.01</v>
      </c>
      <c r="L23" s="45">
        <v>351105.02</v>
      </c>
      <c r="M23" s="45">
        <v>1344327.4</v>
      </c>
      <c r="N23" s="14"/>
      <c r="O23" s="14"/>
      <c r="P23" s="42">
        <f t="shared" si="2"/>
        <v>6177878.8600000013</v>
      </c>
    </row>
    <row r="24" spans="1:16" ht="30" x14ac:dyDescent="0.25">
      <c r="A24" s="5" t="s">
        <v>25</v>
      </c>
      <c r="B24" s="41">
        <v>2179000</v>
      </c>
      <c r="C24" s="41">
        <v>2179000</v>
      </c>
      <c r="D24" s="13"/>
      <c r="E24" s="17">
        <v>25609.07</v>
      </c>
      <c r="F24" s="45">
        <v>45180</v>
      </c>
      <c r="G24" s="45">
        <v>381305.2</v>
      </c>
      <c r="H24" s="45">
        <v>138718.29999999999</v>
      </c>
      <c r="I24" s="45">
        <v>713975.4</v>
      </c>
      <c r="J24" s="45">
        <v>118354</v>
      </c>
      <c r="K24" s="45">
        <v>463799</v>
      </c>
      <c r="L24" s="17">
        <v>221287</v>
      </c>
      <c r="M24" s="45">
        <v>333370.13</v>
      </c>
      <c r="N24" s="14"/>
      <c r="O24" s="14"/>
      <c r="P24" s="42">
        <f t="shared" si="2"/>
        <v>2441598.1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5555001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919020.48</v>
      </c>
      <c r="H25" s="13">
        <f t="shared" si="6"/>
        <v>270375.78000000003</v>
      </c>
      <c r="I25" s="13">
        <f t="shared" si="6"/>
        <v>143241.20000000001</v>
      </c>
      <c r="J25" s="13">
        <f t="shared" si="6"/>
        <v>850325.2</v>
      </c>
      <c r="K25" s="13">
        <f t="shared" si="6"/>
        <v>815467.25</v>
      </c>
      <c r="L25" s="13">
        <f t="shared" si="6"/>
        <v>251698.8</v>
      </c>
      <c r="M25" s="13">
        <f t="shared" si="6"/>
        <v>261948.3</v>
      </c>
      <c r="N25" s="13">
        <f t="shared" si="6"/>
        <v>0</v>
      </c>
      <c r="O25" s="13">
        <f t="shared" si="6"/>
        <v>0</v>
      </c>
      <c r="P25" s="13">
        <f t="shared" si="2"/>
        <v>3978773.7499999995</v>
      </c>
    </row>
    <row r="26" spans="1:16" ht="30" x14ac:dyDescent="0.25">
      <c r="A26" s="5" t="s">
        <v>27</v>
      </c>
      <c r="B26" s="41">
        <v>435001</v>
      </c>
      <c r="C26" s="41">
        <v>435001</v>
      </c>
      <c r="D26" s="17"/>
      <c r="E26" s="17">
        <v>3600</v>
      </c>
      <c r="F26" s="45">
        <v>54917.2</v>
      </c>
      <c r="G26" s="45">
        <v>7200</v>
      </c>
      <c r="H26" s="45">
        <v>53305.54</v>
      </c>
      <c r="I26" s="45">
        <v>3600</v>
      </c>
      <c r="J26" s="45">
        <v>7200</v>
      </c>
      <c r="K26" s="50">
        <v>73978.149999999994</v>
      </c>
      <c r="L26" s="45">
        <v>31090</v>
      </c>
      <c r="M26" s="45">
        <v>10800</v>
      </c>
      <c r="N26" s="16"/>
      <c r="O26" s="16"/>
      <c r="P26" s="42">
        <f t="shared" si="2"/>
        <v>245690.88999999998</v>
      </c>
    </row>
    <row r="27" spans="1:16" x14ac:dyDescent="0.25">
      <c r="A27" s="5" t="s">
        <v>28</v>
      </c>
      <c r="B27" s="41">
        <v>435000</v>
      </c>
      <c r="C27" s="41">
        <v>435000</v>
      </c>
      <c r="D27" s="17"/>
      <c r="E27" s="17"/>
      <c r="F27" s="17">
        <v>68440</v>
      </c>
      <c r="G27" s="14"/>
      <c r="H27" s="14"/>
      <c r="I27" s="14"/>
      <c r="J27" s="14">
        <v>35518</v>
      </c>
      <c r="K27" s="14"/>
      <c r="L27" s="14"/>
      <c r="M27" s="20"/>
      <c r="N27" s="20"/>
      <c r="O27" s="20"/>
      <c r="P27" s="42">
        <f t="shared" si="2"/>
        <v>103958</v>
      </c>
    </row>
    <row r="28" spans="1:16" ht="30" x14ac:dyDescent="0.25">
      <c r="A28" s="5" t="s">
        <v>29</v>
      </c>
      <c r="B28" s="41">
        <v>370000</v>
      </c>
      <c r="C28" s="41">
        <v>420000</v>
      </c>
      <c r="D28" s="23"/>
      <c r="E28" s="23"/>
      <c r="F28" s="17">
        <v>58516.21</v>
      </c>
      <c r="G28" s="45">
        <v>15472.7</v>
      </c>
      <c r="H28" s="45">
        <v>29464.6</v>
      </c>
      <c r="I28" s="45">
        <v>96022.5</v>
      </c>
      <c r="J28" s="45"/>
      <c r="K28" s="45">
        <v>11646.6</v>
      </c>
      <c r="L28" s="24"/>
      <c r="M28" s="24"/>
      <c r="N28" s="24"/>
      <c r="O28" s="24"/>
      <c r="P28" s="42">
        <f t="shared" si="2"/>
        <v>211122.61000000002</v>
      </c>
    </row>
    <row r="29" spans="1:16" x14ac:dyDescent="0.25">
      <c r="A29" s="5" t="s">
        <v>30</v>
      </c>
      <c r="B29" s="41">
        <v>100000</v>
      </c>
      <c r="C29" s="41">
        <v>100000</v>
      </c>
      <c r="D29" s="17"/>
      <c r="E29" s="17"/>
      <c r="F29" s="17">
        <v>25088.38</v>
      </c>
      <c r="G29" s="14"/>
      <c r="H29" s="14">
        <v>7915.05</v>
      </c>
      <c r="I29" s="14"/>
      <c r="J29" s="14"/>
      <c r="K29" s="14">
        <v>14874.5</v>
      </c>
      <c r="L29" s="14"/>
      <c r="N29" s="14"/>
      <c r="O29" s="14"/>
      <c r="P29" s="42">
        <f t="shared" si="2"/>
        <v>47877.93</v>
      </c>
    </row>
    <row r="30" spans="1:16" ht="30" x14ac:dyDescent="0.25">
      <c r="A30" s="5" t="s">
        <v>31</v>
      </c>
      <c r="B30" s="41">
        <v>150000</v>
      </c>
      <c r="C30" s="41">
        <v>150000</v>
      </c>
      <c r="D30" s="17"/>
      <c r="E30" s="17"/>
      <c r="F30" s="17"/>
      <c r="G30" s="45"/>
      <c r="H30" s="14"/>
      <c r="I30" s="45"/>
      <c r="J30" s="45">
        <v>120360</v>
      </c>
      <c r="K30" s="14"/>
      <c r="L30" s="14"/>
      <c r="M30" s="24"/>
      <c r="N30" s="16"/>
      <c r="O30" s="16"/>
      <c r="P30" s="42">
        <f t="shared" si="2"/>
        <v>120360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9">
        <v>2750000</v>
      </c>
      <c r="C32" s="49">
        <v>2750000</v>
      </c>
      <c r="D32" s="23"/>
      <c r="E32" s="23"/>
      <c r="F32" s="24">
        <v>7670.73</v>
      </c>
      <c r="G32" s="24">
        <v>674444</v>
      </c>
      <c r="H32" s="24">
        <v>89466.28</v>
      </c>
      <c r="I32" s="24">
        <v>10030</v>
      </c>
      <c r="J32" s="24">
        <v>687247.2</v>
      </c>
      <c r="K32" s="24">
        <v>458200</v>
      </c>
      <c r="L32" s="24">
        <v>220608.8</v>
      </c>
      <c r="M32" s="24">
        <v>229100</v>
      </c>
      <c r="N32" s="53"/>
      <c r="O32" s="16"/>
      <c r="P32" s="42">
        <f t="shared" si="2"/>
        <v>2376767.0099999998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1265000</v>
      </c>
      <c r="D34" s="17"/>
      <c r="E34" s="17"/>
      <c r="F34" s="17">
        <v>248464.22</v>
      </c>
      <c r="G34" s="14">
        <v>221903.78</v>
      </c>
      <c r="H34" s="14">
        <v>90224.31</v>
      </c>
      <c r="I34" s="14">
        <v>33588.699999999997</v>
      </c>
      <c r="J34" s="14"/>
      <c r="K34" s="14">
        <v>256768</v>
      </c>
      <c r="L34" s="14"/>
      <c r="M34" s="16">
        <v>22048.3</v>
      </c>
      <c r="N34" s="16"/>
      <c r="O34" s="16"/>
      <c r="P34" s="42">
        <f t="shared" si="2"/>
        <v>872997.31</v>
      </c>
    </row>
    <row r="35" spans="1:21" x14ac:dyDescent="0.25">
      <c r="A35" s="2" t="s">
        <v>36</v>
      </c>
      <c r="B35" s="39">
        <f t="shared" ref="B35:C35" si="7">B36+B37+B38+B39+B40+B41+B42</f>
        <v>3450000</v>
      </c>
      <c r="C35" s="39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2630000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2630000</v>
      </c>
    </row>
    <row r="36" spans="1:21" ht="30" x14ac:dyDescent="0.25">
      <c r="A36" s="5" t="s">
        <v>37</v>
      </c>
      <c r="B36" s="41">
        <v>3450000</v>
      </c>
      <c r="C36" s="41">
        <v>3450000</v>
      </c>
      <c r="D36" s="42"/>
      <c r="E36" s="17"/>
      <c r="F36" s="17"/>
      <c r="G36" s="17"/>
      <c r="H36" s="17"/>
      <c r="I36" s="17">
        <v>2630000</v>
      </c>
      <c r="J36" s="17"/>
      <c r="K36" s="17"/>
      <c r="L36" s="17"/>
      <c r="M36" s="16"/>
      <c r="N36" s="16"/>
      <c r="O36" s="16"/>
      <c r="P36" s="42">
        <f t="shared" si="2"/>
        <v>2630000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590000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35577</v>
      </c>
      <c r="J51" s="13">
        <f t="shared" si="11"/>
        <v>0</v>
      </c>
      <c r="K51" s="13">
        <f t="shared" ref="K51:T51" si="12">SUM(K52:K60)</f>
        <v>38114</v>
      </c>
      <c r="L51" s="13">
        <f t="shared" si="12"/>
        <v>226786.56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325729.56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390000</v>
      </c>
      <c r="D52" s="42"/>
      <c r="E52" s="17"/>
      <c r="F52" s="14">
        <v>25252</v>
      </c>
      <c r="G52" s="17"/>
      <c r="H52" s="17"/>
      <c r="I52" s="17">
        <v>35577</v>
      </c>
      <c r="J52" s="17"/>
      <c r="K52" s="17">
        <v>38114</v>
      </c>
      <c r="L52" s="17"/>
      <c r="M52" s="16"/>
      <c r="N52" s="17"/>
      <c r="O52" s="17"/>
      <c r="P52" s="42">
        <f t="shared" si="2"/>
        <v>98943</v>
      </c>
    </row>
    <row r="53" spans="1:20" ht="30" x14ac:dyDescent="0.25">
      <c r="A53" s="5" t="s">
        <v>54</v>
      </c>
      <c r="B53" s="41"/>
      <c r="C53" s="41">
        <v>150000</v>
      </c>
      <c r="D53" s="42"/>
      <c r="E53" s="17"/>
      <c r="F53" s="17"/>
      <c r="G53" s="17"/>
      <c r="H53" s="17"/>
      <c r="I53" s="17"/>
      <c r="J53" s="17" t="s">
        <v>87</v>
      </c>
      <c r="K53" s="17"/>
      <c r="L53" s="17">
        <v>226786.56</v>
      </c>
      <c r="M53" s="17"/>
      <c r="N53" s="23"/>
      <c r="O53" s="23"/>
      <c r="P53" s="13">
        <f t="shared" si="2"/>
        <v>226786.56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/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>
        <v>50000</v>
      </c>
      <c r="C57" s="41">
        <v>50000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/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21675733.190000001</v>
      </c>
      <c r="H73" s="18">
        <f t="shared" si="18"/>
        <v>13287748.629999999</v>
      </c>
      <c r="I73" s="18">
        <f t="shared" si="18"/>
        <v>18159470.239999998</v>
      </c>
      <c r="J73" s="18">
        <f t="shared" si="18"/>
        <v>14045156.879999999</v>
      </c>
      <c r="K73" s="18">
        <f t="shared" si="18"/>
        <v>15507987.75</v>
      </c>
      <c r="L73" s="18">
        <f t="shared" ref="L73:N73" si="19">+L9+L15+L25+L35+L43+L51+L61+L66+L69</f>
        <v>13252623.900000002</v>
      </c>
      <c r="M73" s="18">
        <f>+M9+M15+M25+M35+M43+M51+M61+M66+M69</f>
        <v>15498989.390000001</v>
      </c>
      <c r="N73" s="18">
        <f t="shared" si="19"/>
        <v>0</v>
      </c>
      <c r="O73" s="18">
        <f>+O9+O15+O25+O35+O43+O51+O61+O66+O69</f>
        <v>0</v>
      </c>
      <c r="P73" s="46">
        <f t="shared" si="2"/>
        <v>143241029.61000001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21675733.190000001</v>
      </c>
      <c r="H89" s="19">
        <f t="shared" si="22"/>
        <v>13287748.629999999</v>
      </c>
      <c r="I89" s="19">
        <f t="shared" si="22"/>
        <v>18159470.239999998</v>
      </c>
      <c r="J89" s="19">
        <f t="shared" si="22"/>
        <v>14045156.879999999</v>
      </c>
      <c r="K89" s="19">
        <f t="shared" si="22"/>
        <v>15507987.75</v>
      </c>
      <c r="L89" s="19">
        <f t="shared" si="22"/>
        <v>13252623.900000002</v>
      </c>
      <c r="M89" s="19">
        <f t="shared" si="22"/>
        <v>15498989.390000001</v>
      </c>
      <c r="N89" s="19">
        <f t="shared" si="22"/>
        <v>0</v>
      </c>
      <c r="O89" s="19">
        <f t="shared" si="22"/>
        <v>0</v>
      </c>
      <c r="P89" s="47">
        <f t="shared" si="20"/>
        <v>143241029.61000001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t="s">
        <v>125</v>
      </c>
      <c r="D91" s="14"/>
      <c r="E91" s="14"/>
      <c r="F91" s="14"/>
    </row>
    <row r="92" spans="1:20" x14ac:dyDescent="0.25">
      <c r="A92" t="s">
        <v>124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10" spans="1:17" ht="18.75" x14ac:dyDescent="0.3">
      <c r="A110" s="64"/>
      <c r="B110" s="64"/>
      <c r="C110" s="64"/>
      <c r="D110" s="64"/>
      <c r="E110" s="64"/>
      <c r="F110" s="64"/>
      <c r="G110" s="64"/>
      <c r="H110" s="64"/>
      <c r="I110" s="57"/>
      <c r="J110" s="57"/>
      <c r="K110" s="57"/>
    </row>
    <row r="111" spans="1:17" ht="18.75" x14ac:dyDescent="0.3">
      <c r="A111" s="64"/>
      <c r="B111" s="64"/>
      <c r="C111" s="64"/>
      <c r="D111" s="64"/>
      <c r="E111" s="64"/>
      <c r="F111" s="64"/>
      <c r="G111" s="64"/>
      <c r="H111" s="64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D0C08-FCF4-4066-AFF4-598450EB0522}"/>
</file>

<file path=customXml/itemProps2.xml><?xml version="1.0" encoding="utf-8"?>
<ds:datastoreItem xmlns:ds="http://schemas.openxmlformats.org/officeDocument/2006/customXml" ds:itemID="{7CC2BD91-B8A6-4A12-B4B7-A28FA8F63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2023-09-04T15:14:19Z</cp:lastPrinted>
  <dcterms:created xsi:type="dcterms:W3CDTF">2018-04-17T18:57:16Z</dcterms:created>
  <dcterms:modified xsi:type="dcterms:W3CDTF">2023-11-03T20:55:15Z</dcterms:modified>
  <cp:category/>
  <cp:contentStatus/>
</cp:coreProperties>
</file>