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C94FE77A-D81A-48EB-AE63-306BFDAD9C2C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3" l="1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73" i="3"/>
  <c r="C89" i="3" s="1"/>
  <c r="P14" i="3"/>
  <c r="P16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C87" i="2" s="1"/>
  <c r="B51" i="2"/>
  <c r="B43" i="2"/>
  <c r="B25" i="2"/>
  <c r="B15" i="2"/>
  <c r="B9" i="2"/>
  <c r="B87" i="2" l="1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<sst xmlns="http://schemas.openxmlformats.org/spreadsheetml/2006/main" count="213" uniqueCount="126">
  <si>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</si>
  <si>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</si>
  <si>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</si>
  <si>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</si>
  <si>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</si>
  <si>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</si>
  <si>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</si>
  <si>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</si>
  <si>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</si>
  <si>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</si>
  <si>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</si>
  <si>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</si>
  <si>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</si>
  <si>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</si>
  <si>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</si>
  <si>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</si>
  <si>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</si>
  <si>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</si>
  <si>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</si>
  <si>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</si>
  <si>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</si>
  <si>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</si>
  <si>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</si>
  <si>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</si>
  <si>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</si>
  <si>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</si>
  <si>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</si>
  <si>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</si>
  <si>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</si>
  <si>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</si>
  <si>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</si>
  <si>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</si>
  <si>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</si>
  <si>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</si>
  <si>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</si>
  <si>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</si>
  <si>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</si>
  <si>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</si>
  <si>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</si>
  <si>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</si>
  <si>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</si>
  <si>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</si>
  <si>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</si>
  <si>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</si>
  <si>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</si>
  <si>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</si>
  <si>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</si>
  <si>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</si>
  <si>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</si>
  <si>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</si>
  <si>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</si>
  <si>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</si>
  <si>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</si>
  <si>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</si>
  <si>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</si>
  <si>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</si>
  <si>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</si>
  <si>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</si>
  <si>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</si>
  <si>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</si>
  <si>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</si>
  <si>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</si>
  <si>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</si>
  <si>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</si>
  <si>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</si>
  <si>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</si>
  <si>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</si>
  <si>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</si>
  <si>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</si>
  <si>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</si>
  <si>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</si>
  <si>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</si>
  <si>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</si>
  <si>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</si>
  <si>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</si>
  <si>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</si>
  <si>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</si>
  <si>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</si>
  <si>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</si>
  <si>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</si>
  <si>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</si>
  <si>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</si>
  <si>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</si>
  <si>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</si>
  <si>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</si>
  <si>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</si>
  <si>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</si>
  <si>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</si>
  <si>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</si>
  <si>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</si>
  <si>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</si>
  <si>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</si>
  <si>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</si>
  <si>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</si>
  <si>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</si>
  <si>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</si>
  <si>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</si>
  <si>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</si>
  <si>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</si>
  <si>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</si>
  <si>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</si>
  <si>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</si>
  <si>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</si>
  <si>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</si>
  <si>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</si>
  <si>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</si>
  <si>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</si>
  <si>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</si>
  <si>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</si>
  <si>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</si>
  <si>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</si>
  <si>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</si>
  <si>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</si>
  <si>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</si>
  <si>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</si>
  <si>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</si>
  <si>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</si>
  <si>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</si>
  <si>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</si>
  <si>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</si>
  <si>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</si>
  <si>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</si>
  <si>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Febrero del 2023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</si>
  <si>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Enero  de 2023</t>
    </r>
  </si>
  <si>
    <t>Año 2023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</si>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</sst>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opLeftCell="A26" zoomScaleNormal="100" workbookViewId="0">
      <selection activeCell="C8" sqref="C8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7" t="s">
        <v>0</v>
      </c>
      <c r="B1" s="57"/>
      <c r="C1" s="57"/>
    </row>
    <row r="2" spans="1:14" ht="18.75" x14ac:dyDescent="0.3">
      <c r="A2" s="57" t="s">
        <v>1</v>
      </c>
      <c r="B2" s="57"/>
      <c r="C2" s="57"/>
    </row>
    <row r="3" spans="1:14" ht="18.75" x14ac:dyDescent="0.3">
      <c r="A3" s="61" t="s">
        <v>2</v>
      </c>
      <c r="B3" s="61"/>
      <c r="C3" s="61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x14ac:dyDescent="0.3">
      <c r="A4" s="61" t="s">
        <v>125</v>
      </c>
      <c r="B4" s="61"/>
      <c r="C4" s="61"/>
      <c r="D4" s="6" t="s">
        <v>3</v>
      </c>
    </row>
    <row r="5" spans="1:14" x14ac:dyDescent="0.25">
      <c r="A5" s="60" t="s">
        <v>4</v>
      </c>
      <c r="B5" s="60"/>
      <c r="C5" s="60"/>
      <c r="D5" s="11" t="s">
        <v>5</v>
      </c>
    </row>
    <row r="6" spans="1:14" x14ac:dyDescent="0.25">
      <c r="A6" s="49"/>
      <c r="B6" s="49"/>
      <c r="C6" s="49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151643214</v>
      </c>
    </row>
    <row r="10" spans="1:14" x14ac:dyDescent="0.25">
      <c r="A10" s="5" t="s">
        <v>11</v>
      </c>
      <c r="B10" s="17">
        <v>115476903</v>
      </c>
      <c r="C10" s="17">
        <v>115476903</v>
      </c>
    </row>
    <row r="11" spans="1:14" x14ac:dyDescent="0.25">
      <c r="A11" s="5" t="s">
        <v>12</v>
      </c>
      <c r="B11" s="17">
        <v>19278300</v>
      </c>
      <c r="C11" s="32">
        <v>19278300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16888011</v>
      </c>
      <c r="C14" s="17">
        <v>16888011</v>
      </c>
    </row>
    <row r="15" spans="1:14" x14ac:dyDescent="0.25">
      <c r="A15" s="2" t="s">
        <v>16</v>
      </c>
      <c r="B15" s="13">
        <f>SUM(B16:B24)</f>
        <v>34316880</v>
      </c>
      <c r="C15" s="13">
        <f>SUM(C16:C24)</f>
        <v>34316880</v>
      </c>
    </row>
    <row r="16" spans="1:14" x14ac:dyDescent="0.25">
      <c r="A16" s="5" t="s">
        <v>17</v>
      </c>
      <c r="B16" s="17">
        <v>9711000</v>
      </c>
      <c r="C16" s="17">
        <v>9711000</v>
      </c>
    </row>
    <row r="17" spans="1:22" x14ac:dyDescent="0.25">
      <c r="A17" s="5" t="s">
        <v>18</v>
      </c>
      <c r="B17" s="17">
        <v>643000</v>
      </c>
      <c r="C17" s="17">
        <v>643000</v>
      </c>
    </row>
    <row r="18" spans="1:22" x14ac:dyDescent="0.25">
      <c r="A18" s="5" t="s">
        <v>19</v>
      </c>
      <c r="B18" s="17">
        <v>1600000</v>
      </c>
      <c r="C18" s="17">
        <v>1600000</v>
      </c>
    </row>
    <row r="19" spans="1:22" ht="18" customHeight="1" x14ac:dyDescent="0.25">
      <c r="A19" s="5" t="s">
        <v>20</v>
      </c>
      <c r="B19" s="17">
        <v>203000</v>
      </c>
      <c r="C19" s="17">
        <v>203000</v>
      </c>
    </row>
    <row r="20" spans="1:22" x14ac:dyDescent="0.25">
      <c r="A20" s="5" t="s">
        <v>21</v>
      </c>
      <c r="B20" s="17">
        <v>2475000</v>
      </c>
      <c r="C20" s="17">
        <v>2475000</v>
      </c>
    </row>
    <row r="21" spans="1:22" x14ac:dyDescent="0.25">
      <c r="A21" s="5" t="s">
        <v>22</v>
      </c>
      <c r="B21" s="17">
        <v>1625000</v>
      </c>
      <c r="C21" s="17">
        <v>1625000</v>
      </c>
    </row>
    <row r="22" spans="1:22" x14ac:dyDescent="0.25">
      <c r="A22" s="5" t="s">
        <v>23</v>
      </c>
      <c r="B22" s="17">
        <v>1300000</v>
      </c>
      <c r="C22" s="17">
        <v>1300000</v>
      </c>
    </row>
    <row r="23" spans="1:22" x14ac:dyDescent="0.25">
      <c r="A23" s="5" t="s">
        <v>24</v>
      </c>
      <c r="B23" s="17">
        <v>14580880</v>
      </c>
      <c r="C23" s="17">
        <v>14580880</v>
      </c>
    </row>
    <row r="24" spans="1:22" x14ac:dyDescent="0.25">
      <c r="A24" s="5" t="s">
        <v>25</v>
      </c>
      <c r="B24" s="17">
        <v>2179000</v>
      </c>
      <c r="C24" s="17">
        <v>2179000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5055001</v>
      </c>
      <c r="C25" s="13">
        <f>SUM(C26:C34)</f>
        <v>5055001</v>
      </c>
    </row>
    <row r="26" spans="1:22" x14ac:dyDescent="0.25">
      <c r="A26" s="5" t="s">
        <v>27</v>
      </c>
      <c r="B26" s="17">
        <v>435001</v>
      </c>
      <c r="C26" s="17">
        <v>435001</v>
      </c>
    </row>
    <row r="27" spans="1:22" x14ac:dyDescent="0.25">
      <c r="A27" s="5" t="s">
        <v>28</v>
      </c>
      <c r="B27" s="17">
        <v>435000</v>
      </c>
      <c r="C27" s="17">
        <v>435000</v>
      </c>
    </row>
    <row r="28" spans="1:22" x14ac:dyDescent="0.25">
      <c r="A28" s="5" t="s">
        <v>29</v>
      </c>
      <c r="B28" s="17">
        <v>370000</v>
      </c>
      <c r="C28" s="17">
        <v>370000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100000</v>
      </c>
    </row>
    <row r="30" spans="1:22" x14ac:dyDescent="0.25">
      <c r="A30" s="5" t="s">
        <v>31</v>
      </c>
      <c r="B30" s="17">
        <v>150000</v>
      </c>
      <c r="C30" s="17">
        <v>150000</v>
      </c>
    </row>
    <row r="31" spans="1:22" x14ac:dyDescent="0.25">
      <c r="A31" s="5" t="s">
        <v>32</v>
      </c>
      <c r="B31" s="17"/>
      <c r="C31" s="17"/>
    </row>
    <row r="32" spans="1:22" x14ac:dyDescent="0.25">
      <c r="A32" s="5" t="s">
        <v>33</v>
      </c>
      <c r="B32" s="17">
        <v>2750000</v>
      </c>
      <c r="C32" s="17">
        <v>2750000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815000</v>
      </c>
      <c r="C34" s="17">
        <v>815000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3450000</v>
      </c>
      <c r="C35" s="13">
        <f>SUM(C36:C50)</f>
        <v>3450000</v>
      </c>
    </row>
    <row r="36" spans="1:22" x14ac:dyDescent="0.25">
      <c r="A36" s="5" t="s">
        <v>37</v>
      </c>
      <c r="B36" s="17">
        <v>3450000</v>
      </c>
      <c r="C36" s="17">
        <v>3450000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140000</v>
      </c>
      <c r="C51" s="13">
        <f>SUM(C52:C60)</f>
        <v>140000</v>
      </c>
    </row>
    <row r="52" spans="1:24" x14ac:dyDescent="0.25">
      <c r="A52" s="5" t="s">
        <v>53</v>
      </c>
      <c r="B52" s="17">
        <v>90000</v>
      </c>
      <c r="C52" s="17">
        <v>90000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/>
      <c r="C53" s="17"/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/>
    </row>
    <row r="57" spans="1:24" x14ac:dyDescent="0.25">
      <c r="A57" s="5" t="s">
        <v>58</v>
      </c>
      <c r="B57" s="17">
        <v>50000</v>
      </c>
      <c r="C57" s="17">
        <v>50000</v>
      </c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0" t="s">
        <v>74</v>
      </c>
      <c r="B73" s="19">
        <v>0</v>
      </c>
      <c r="C73" s="18">
        <v>0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194605095</v>
      </c>
      <c r="C87" s="19">
        <f>SUM(C9+C15+C25+C35+C51)</f>
        <v>194605095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119</v>
      </c>
      <c r="B95" s="21" t="s">
        <v>92</v>
      </c>
    </row>
    <row r="96" spans="1:3" x14ac:dyDescent="0.25">
      <c r="A96" t="s">
        <v>114</v>
      </c>
      <c r="B96" t="s">
        <v>93</v>
      </c>
    </row>
    <row r="98" spans="1:11" x14ac:dyDescent="0.25">
      <c r="A98" s="58" t="s">
        <v>94</v>
      </c>
      <c r="B98" s="58"/>
      <c r="C98" s="58"/>
    </row>
    <row r="99" spans="1:11" x14ac:dyDescent="0.25">
      <c r="A99" s="31"/>
      <c r="B99" s="31"/>
      <c r="C99" s="31"/>
    </row>
    <row r="100" spans="1:11" x14ac:dyDescent="0.25">
      <c r="A100" s="31"/>
      <c r="B100" s="51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95</v>
      </c>
      <c r="B102" s="25"/>
      <c r="C102" s="25"/>
    </row>
    <row r="103" spans="1:11" x14ac:dyDescent="0.25">
      <c r="A103" s="59" t="s">
        <v>116</v>
      </c>
      <c r="B103" s="59"/>
      <c r="C103" s="59"/>
    </row>
    <row r="104" spans="1:11" x14ac:dyDescent="0.25">
      <c r="A104" s="58" t="s">
        <v>117</v>
      </c>
      <c r="B104" s="58"/>
      <c r="C104" s="58"/>
    </row>
    <row r="106" spans="1:11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</row>
    <row r="107" spans="1:11" x14ac:dyDescent="0.25">
      <c r="A107" s="56"/>
      <c r="B107" s="56"/>
      <c r="C107" s="56"/>
      <c r="D107" s="56"/>
      <c r="E107" s="56"/>
      <c r="F107" s="56"/>
      <c r="G107" s="56"/>
      <c r="H107" s="56"/>
    </row>
    <row r="109" spans="1:11" x14ac:dyDescent="0.25">
      <c r="C109" s="16"/>
    </row>
  </sheetData>
  <mergeCells count="14">
    <mergeCell ref="A1:C1"/>
    <mergeCell ref="A2:C2"/>
    <mergeCell ref="A5:C5"/>
    <mergeCell ref="A3:C3"/>
    <mergeCell ref="A4:C4"/>
    <mergeCell ref="A107:H107"/>
    <mergeCell ref="J3:L3"/>
    <mergeCell ref="M3:N3"/>
    <mergeCell ref="A98:C98"/>
    <mergeCell ref="A103:C103"/>
    <mergeCell ref="A104:C104"/>
    <mergeCell ref="D3:F3"/>
    <mergeCell ref="G3:I3"/>
    <mergeCell ref="A106:K10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abSelected="1" topLeftCell="A86" zoomScale="75" zoomScaleNormal="75" workbookViewId="0">
      <selection activeCell="A97" sqref="A97:O104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"/>
    </row>
    <row r="2" spans="1:28" ht="18.75" customHeight="1" x14ac:dyDescent="0.3">
      <c r="A2" s="62" t="s">
        <v>96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"/>
    </row>
    <row r="3" spans="1:28" ht="15.75" customHeight="1" x14ac:dyDescent="0.25">
      <c r="A3" s="61" t="s">
        <v>97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1"/>
    </row>
    <row r="4" spans="1:28" ht="15.75" x14ac:dyDescent="0.25">
      <c r="A4" s="61" t="s">
        <v>124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1"/>
    </row>
    <row r="5" spans="1:28" x14ac:dyDescent="0.25">
      <c r="A5" s="60" t="s">
        <v>98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120</v>
      </c>
      <c r="C7" s="10" t="s">
        <v>121</v>
      </c>
      <c r="D7" s="10" t="s">
        <v>99</v>
      </c>
      <c r="E7" s="10" t="s">
        <v>100</v>
      </c>
      <c r="F7" s="10" t="s">
        <v>101</v>
      </c>
      <c r="G7" s="10" t="s">
        <v>102</v>
      </c>
      <c r="H7" s="10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 t="s">
        <v>108</v>
      </c>
      <c r="N7" s="10" t="s">
        <v>109</v>
      </c>
      <c r="O7" s="10" t="s">
        <v>110</v>
      </c>
      <c r="P7" s="10" t="s">
        <v>111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151643214</v>
      </c>
      <c r="D9" s="13">
        <f>SUM(D10:D14)</f>
        <v>9074410.9600000009</v>
      </c>
      <c r="E9" s="13">
        <f t="shared" ref="E9:I9" si="0">SUM(E10:E14)</f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9074410.9600000009</v>
      </c>
      <c r="S9" s="15"/>
    </row>
    <row r="10" spans="1:28" s="21" customFormat="1" x14ac:dyDescent="0.25">
      <c r="A10" s="44" t="s">
        <v>11</v>
      </c>
      <c r="B10" s="40">
        <v>115476903</v>
      </c>
      <c r="C10" s="40">
        <v>115476903</v>
      </c>
      <c r="D10" s="13">
        <v>7690100</v>
      </c>
      <c r="E10" s="13"/>
      <c r="F10" s="13"/>
      <c r="G10" s="45"/>
      <c r="H10" s="45"/>
      <c r="I10" s="45"/>
      <c r="J10" s="45"/>
      <c r="K10" s="45"/>
      <c r="L10" s="45"/>
      <c r="M10" s="45"/>
      <c r="N10" s="45"/>
      <c r="O10" s="13"/>
      <c r="P10" s="13">
        <f t="shared" ref="P10:P73" si="2">SUM(D10:O10)</f>
        <v>7690100</v>
      </c>
    </row>
    <row r="11" spans="1:28" x14ac:dyDescent="0.25">
      <c r="A11" s="5" t="s">
        <v>12</v>
      </c>
      <c r="B11" s="42">
        <v>19278300</v>
      </c>
      <c r="C11" s="42">
        <v>19278300</v>
      </c>
      <c r="D11" s="17">
        <v>225000</v>
      </c>
      <c r="E11" s="17"/>
      <c r="F11" s="14"/>
      <c r="G11" s="14"/>
      <c r="H11" s="14"/>
      <c r="I11" s="14"/>
      <c r="J11" s="14"/>
      <c r="K11" s="14"/>
      <c r="L11" s="14"/>
      <c r="M11" s="14"/>
      <c r="N11" s="14"/>
      <c r="O11" s="13"/>
      <c r="P11" s="43">
        <f t="shared" si="2"/>
        <v>225000</v>
      </c>
    </row>
    <row r="12" spans="1:28" ht="30" x14ac:dyDescent="0.25">
      <c r="A12" s="5" t="s">
        <v>13</v>
      </c>
      <c r="B12" s="42"/>
      <c r="C12" s="42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2"/>
      <c r="C13" s="42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2">
        <v>16888011</v>
      </c>
      <c r="C14" s="42">
        <v>16888011</v>
      </c>
      <c r="D14" s="17">
        <v>1159310.96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3">
        <f t="shared" si="2"/>
        <v>1159310.96</v>
      </c>
    </row>
    <row r="15" spans="1:28" x14ac:dyDescent="0.25">
      <c r="A15" s="2" t="s">
        <v>16</v>
      </c>
      <c r="B15" s="40">
        <f>B16+B17+B18+B19+B20+B21+B22+B23+B24</f>
        <v>34316880</v>
      </c>
      <c r="C15" s="40">
        <f>C16+C17+C18+C19+C20+C21+C22+C23+C24</f>
        <v>34316880</v>
      </c>
      <c r="D15" s="13">
        <f>SUM(D16:D24)</f>
        <v>1202311.8299999998</v>
      </c>
      <c r="E15" s="13">
        <f t="shared" ref="E15" si="3">SUM(E16:E24)</f>
        <v>0</v>
      </c>
      <c r="F15" s="13">
        <f>SUM(F16:F24)</f>
        <v>0</v>
      </c>
      <c r="G15" s="13">
        <f t="shared" ref="G15:J15" si="4">SUM(G16:G24)</f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1202311.8299999998</v>
      </c>
    </row>
    <row r="16" spans="1:28" x14ac:dyDescent="0.25">
      <c r="A16" s="5" t="s">
        <v>17</v>
      </c>
      <c r="B16" s="42">
        <v>9711000</v>
      </c>
      <c r="C16" s="42">
        <v>9711000</v>
      </c>
      <c r="D16" s="13">
        <v>1126418.43</v>
      </c>
      <c r="E16" s="17"/>
      <c r="F16" s="14"/>
      <c r="G16" s="14"/>
      <c r="H16" s="14"/>
      <c r="I16" s="14"/>
      <c r="J16" s="14"/>
      <c r="K16" s="14"/>
      <c r="L16" s="17"/>
      <c r="M16" s="14"/>
      <c r="N16" s="14"/>
      <c r="O16" s="14"/>
      <c r="P16" s="43">
        <f t="shared" si="2"/>
        <v>1126418.43</v>
      </c>
    </row>
    <row r="17" spans="1:16" ht="30" x14ac:dyDescent="0.25">
      <c r="A17" s="5" t="s">
        <v>18</v>
      </c>
      <c r="B17" s="42">
        <v>643000</v>
      </c>
      <c r="C17" s="42">
        <v>643000</v>
      </c>
      <c r="D17" s="13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43">
        <f t="shared" si="2"/>
        <v>0</v>
      </c>
    </row>
    <row r="18" spans="1:16" x14ac:dyDescent="0.25">
      <c r="A18" s="5" t="s">
        <v>19</v>
      </c>
      <c r="B18" s="42">
        <v>1600000</v>
      </c>
      <c r="C18" s="42">
        <v>1600000</v>
      </c>
      <c r="D18" s="13"/>
      <c r="E18" s="1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3">
        <f t="shared" si="2"/>
        <v>0</v>
      </c>
    </row>
    <row r="19" spans="1:16" ht="18" customHeight="1" x14ac:dyDescent="0.25">
      <c r="A19" s="5" t="s">
        <v>20</v>
      </c>
      <c r="B19" s="42">
        <v>203000</v>
      </c>
      <c r="C19" s="42">
        <v>203000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3">
        <f t="shared" si="2"/>
        <v>0</v>
      </c>
    </row>
    <row r="20" spans="1:16" x14ac:dyDescent="0.25">
      <c r="A20" s="5" t="s">
        <v>21</v>
      </c>
      <c r="B20" s="42">
        <v>2475000</v>
      </c>
      <c r="C20" s="42">
        <v>2475000</v>
      </c>
      <c r="D20" s="13"/>
      <c r="E20" s="17"/>
      <c r="F20" s="14"/>
      <c r="G20" s="14"/>
      <c r="H20" s="14"/>
      <c r="I20" s="14"/>
      <c r="J20" s="14"/>
      <c r="K20" s="14"/>
      <c r="L20" s="17"/>
      <c r="M20" s="14"/>
      <c r="N20" s="14"/>
      <c r="O20" s="14"/>
      <c r="P20" s="43">
        <f t="shared" si="2"/>
        <v>0</v>
      </c>
    </row>
    <row r="21" spans="1:16" x14ac:dyDescent="0.25">
      <c r="A21" s="5" t="s">
        <v>22</v>
      </c>
      <c r="B21" s="42">
        <v>1625000</v>
      </c>
      <c r="C21" s="42">
        <v>1625000</v>
      </c>
      <c r="D21" s="43">
        <v>75893.399999999994</v>
      </c>
      <c r="E21" s="17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3">
        <f t="shared" si="2"/>
        <v>75893.399999999994</v>
      </c>
    </row>
    <row r="22" spans="1:16" ht="45" x14ac:dyDescent="0.25">
      <c r="A22" s="5" t="s">
        <v>23</v>
      </c>
      <c r="B22" s="42">
        <v>1300000</v>
      </c>
      <c r="C22" s="42">
        <v>1300000</v>
      </c>
      <c r="D22" s="13"/>
      <c r="E22" s="17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3">
        <f t="shared" si="2"/>
        <v>0</v>
      </c>
    </row>
    <row r="23" spans="1:16" ht="30" x14ac:dyDescent="0.25">
      <c r="A23" s="5" t="s">
        <v>24</v>
      </c>
      <c r="B23" s="42">
        <v>14580880</v>
      </c>
      <c r="C23" s="42">
        <v>14580880</v>
      </c>
      <c r="D23" s="13"/>
      <c r="E23" s="17"/>
      <c r="F23" s="14"/>
      <c r="G23" s="14"/>
      <c r="H23" s="14"/>
      <c r="I23" s="14"/>
      <c r="J23" s="20"/>
      <c r="K23" s="14"/>
      <c r="L23" s="14"/>
      <c r="M23" s="14"/>
      <c r="N23" s="14"/>
      <c r="O23" s="14"/>
      <c r="P23" s="43">
        <f t="shared" si="2"/>
        <v>0</v>
      </c>
    </row>
    <row r="24" spans="1:16" ht="30" x14ac:dyDescent="0.25">
      <c r="A24" s="5" t="s">
        <v>25</v>
      </c>
      <c r="B24" s="42">
        <v>2179000</v>
      </c>
      <c r="C24" s="42">
        <v>2179000</v>
      </c>
      <c r="D24" s="13"/>
      <c r="E24" s="17"/>
      <c r="F24" s="46"/>
      <c r="G24" s="46"/>
      <c r="H24" s="14"/>
      <c r="I24" s="14"/>
      <c r="J24" s="14"/>
      <c r="K24" s="14"/>
      <c r="L24" s="17"/>
      <c r="M24" s="14"/>
      <c r="N24" s="14"/>
      <c r="O24" s="14"/>
      <c r="P24" s="43">
        <f t="shared" si="2"/>
        <v>0</v>
      </c>
    </row>
    <row r="25" spans="1:16" x14ac:dyDescent="0.25">
      <c r="A25" s="2" t="s">
        <v>26</v>
      </c>
      <c r="B25" s="40">
        <f>B26+B27+B28+B29+B30+B31+B32+B33+B34</f>
        <v>5055001</v>
      </c>
      <c r="C25" s="40">
        <f>C26+C27+C28+C29+C30+C31+C32+C33+C34</f>
        <v>5055001</v>
      </c>
      <c r="D25" s="13">
        <f>SUM(D26:D34)</f>
        <v>0</v>
      </c>
      <c r="E25" s="13">
        <f t="shared" ref="E25:O25" si="6">SUM(E26:E34)</f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0</v>
      </c>
    </row>
    <row r="26" spans="1:16" ht="30" x14ac:dyDescent="0.25">
      <c r="A26" s="5" t="s">
        <v>27</v>
      </c>
      <c r="B26" s="42">
        <v>435001</v>
      </c>
      <c r="C26" s="42">
        <v>435001</v>
      </c>
      <c r="D26" s="17"/>
      <c r="E26" s="17"/>
      <c r="F26" s="14"/>
      <c r="G26" s="46"/>
      <c r="H26" s="46"/>
      <c r="I26" s="46"/>
      <c r="J26" s="46"/>
      <c r="K26" s="52"/>
      <c r="L26" s="46"/>
      <c r="M26" s="46"/>
      <c r="N26" s="16"/>
      <c r="O26" s="16"/>
      <c r="P26" s="43">
        <f t="shared" si="2"/>
        <v>0</v>
      </c>
    </row>
    <row r="27" spans="1:16" x14ac:dyDescent="0.25">
      <c r="A27" s="5" t="s">
        <v>28</v>
      </c>
      <c r="B27" s="42">
        <v>435000</v>
      </c>
      <c r="C27" s="42">
        <v>435000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3">
        <f t="shared" si="2"/>
        <v>0</v>
      </c>
    </row>
    <row r="28" spans="1:16" ht="30" x14ac:dyDescent="0.25">
      <c r="A28" s="5" t="s">
        <v>29</v>
      </c>
      <c r="B28" s="42">
        <v>370000</v>
      </c>
      <c r="C28" s="42">
        <v>370000</v>
      </c>
      <c r="D28" s="23"/>
      <c r="E28" s="23"/>
      <c r="F28" s="23"/>
      <c r="G28" s="46"/>
      <c r="H28" s="24"/>
      <c r="I28" s="46"/>
      <c r="J28" s="46"/>
      <c r="K28" s="24"/>
      <c r="L28" s="24"/>
      <c r="M28" s="24"/>
      <c r="N28" s="24"/>
      <c r="O28" s="24"/>
      <c r="P28" s="43">
        <f t="shared" si="2"/>
        <v>0</v>
      </c>
    </row>
    <row r="29" spans="1:16" x14ac:dyDescent="0.25">
      <c r="A29" s="5" t="s">
        <v>30</v>
      </c>
      <c r="B29" s="42">
        <v>100000</v>
      </c>
      <c r="C29" s="42">
        <v>100000</v>
      </c>
      <c r="D29" s="17"/>
      <c r="E29" s="17"/>
      <c r="F29" s="17"/>
      <c r="G29" s="14"/>
      <c r="H29" s="14"/>
      <c r="I29" s="14"/>
      <c r="J29" s="14"/>
      <c r="K29" s="14"/>
      <c r="L29" s="14"/>
      <c r="N29" s="14"/>
      <c r="O29" s="14"/>
      <c r="P29" s="43">
        <f t="shared" si="2"/>
        <v>0</v>
      </c>
    </row>
    <row r="30" spans="1:16" ht="30" x14ac:dyDescent="0.25">
      <c r="A30" s="5" t="s">
        <v>31</v>
      </c>
      <c r="B30" s="42">
        <v>150000</v>
      </c>
      <c r="C30" s="42">
        <v>150000</v>
      </c>
      <c r="D30" s="17"/>
      <c r="E30" s="17"/>
      <c r="F30" s="17"/>
      <c r="G30" s="46"/>
      <c r="H30" s="14"/>
      <c r="I30" s="46"/>
      <c r="J30" s="46"/>
      <c r="K30" s="14"/>
      <c r="L30" s="14"/>
      <c r="M30" s="24"/>
      <c r="N30" s="16"/>
      <c r="O30" s="16"/>
      <c r="P30" s="43">
        <f t="shared" si="2"/>
        <v>0</v>
      </c>
    </row>
    <row r="31" spans="1:16" ht="30" x14ac:dyDescent="0.25">
      <c r="A31" s="5" t="s">
        <v>32</v>
      </c>
      <c r="B31" s="42"/>
      <c r="C31" s="42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3">
        <f t="shared" si="2"/>
        <v>0</v>
      </c>
    </row>
    <row r="32" spans="1:16" ht="30" x14ac:dyDescent="0.25">
      <c r="A32" s="5" t="s">
        <v>33</v>
      </c>
      <c r="B32" s="42">
        <v>2750000</v>
      </c>
      <c r="C32" s="42">
        <v>2750000</v>
      </c>
      <c r="D32" s="23"/>
      <c r="E32" s="23"/>
      <c r="F32" s="24"/>
      <c r="G32" s="24"/>
      <c r="H32" s="24"/>
      <c r="I32" s="24"/>
      <c r="J32" s="46"/>
      <c r="K32" s="46"/>
      <c r="L32" s="46"/>
      <c r="M32" s="46"/>
      <c r="N32" s="55"/>
      <c r="O32" s="16"/>
      <c r="P32" s="43">
        <f t="shared" si="2"/>
        <v>0</v>
      </c>
    </row>
    <row r="33" spans="1:21" ht="45" x14ac:dyDescent="0.25">
      <c r="A33" s="5" t="s">
        <v>34</v>
      </c>
      <c r="B33" s="42"/>
      <c r="C33" s="42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3">
        <f t="shared" si="2"/>
        <v>0</v>
      </c>
    </row>
    <row r="34" spans="1:21" x14ac:dyDescent="0.25">
      <c r="A34" s="5" t="s">
        <v>35</v>
      </c>
      <c r="B34" s="42">
        <v>815000</v>
      </c>
      <c r="C34" s="42">
        <v>815000</v>
      </c>
      <c r="D34" s="17"/>
      <c r="E34" s="17"/>
      <c r="F34" s="17"/>
      <c r="G34" s="14"/>
      <c r="H34" s="14"/>
      <c r="I34" s="14"/>
      <c r="J34" s="14"/>
      <c r="K34" s="14"/>
      <c r="L34" s="14"/>
      <c r="M34" s="16"/>
      <c r="N34" s="16"/>
      <c r="O34" s="16"/>
      <c r="P34" s="43">
        <f t="shared" si="2"/>
        <v>0</v>
      </c>
    </row>
    <row r="35" spans="1:21" x14ac:dyDescent="0.25">
      <c r="A35" s="2" t="s">
        <v>36</v>
      </c>
      <c r="B35" s="40">
        <f t="shared" ref="B35:C35" si="7">B36+B37+B38+B39+B40+B41+B42</f>
        <v>3450000</v>
      </c>
      <c r="C35" s="40">
        <f t="shared" si="7"/>
        <v>3450000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3">
        <f t="shared" si="2"/>
        <v>0</v>
      </c>
    </row>
    <row r="36" spans="1:21" ht="30" x14ac:dyDescent="0.25">
      <c r="A36" s="5" t="s">
        <v>37</v>
      </c>
      <c r="B36" s="42">
        <v>3450000</v>
      </c>
      <c r="C36" s="42">
        <v>3450000</v>
      </c>
      <c r="D36" s="43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3">
        <f t="shared" si="2"/>
        <v>0</v>
      </c>
    </row>
    <row r="37" spans="1:21" ht="30" x14ac:dyDescent="0.25">
      <c r="A37" s="5" t="s">
        <v>38</v>
      </c>
      <c r="B37" s="42"/>
      <c r="C37" s="42"/>
      <c r="D37" s="4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>
        <f t="shared" si="2"/>
        <v>0</v>
      </c>
    </row>
    <row r="38" spans="1:21" ht="30" x14ac:dyDescent="0.25">
      <c r="A38" s="5" t="s">
        <v>39</v>
      </c>
      <c r="B38" s="42"/>
      <c r="C38" s="42"/>
      <c r="D38" s="43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3">
        <f t="shared" si="2"/>
        <v>0</v>
      </c>
    </row>
    <row r="39" spans="1:21" ht="30" x14ac:dyDescent="0.25">
      <c r="A39" s="5" t="s">
        <v>40</v>
      </c>
      <c r="B39" s="42"/>
      <c r="C39" s="42"/>
      <c r="D39" s="4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3">
        <f t="shared" si="2"/>
        <v>0</v>
      </c>
    </row>
    <row r="40" spans="1:21" ht="30" x14ac:dyDescent="0.25">
      <c r="A40" s="5" t="s">
        <v>41</v>
      </c>
      <c r="B40" s="42"/>
      <c r="C40" s="42"/>
      <c r="D40" s="43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3">
        <f t="shared" si="2"/>
        <v>0</v>
      </c>
    </row>
    <row r="41" spans="1:21" ht="30" x14ac:dyDescent="0.25">
      <c r="A41" s="5" t="s">
        <v>42</v>
      </c>
      <c r="B41" s="42"/>
      <c r="C41" s="42"/>
      <c r="D41" s="43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3">
        <f t="shared" si="2"/>
        <v>0</v>
      </c>
    </row>
    <row r="42" spans="1:21" ht="30" x14ac:dyDescent="0.25">
      <c r="A42" s="5" t="s">
        <v>43</v>
      </c>
      <c r="B42" s="42"/>
      <c r="C42" s="42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3">
        <f t="shared" si="2"/>
        <v>0</v>
      </c>
    </row>
    <row r="43" spans="1:21" x14ac:dyDescent="0.25">
      <c r="A43" s="2" t="s">
        <v>44</v>
      </c>
      <c r="B43" s="40"/>
      <c r="C43" s="40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0">
        <f>B52+B53+B54+B55+B56+B57+B58+B59+B60</f>
        <v>140000</v>
      </c>
      <c r="C51" s="40">
        <f>C52+C53+C54+C55+C56+C57+C58+C59+C60</f>
        <v>140000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0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2">
        <v>90000</v>
      </c>
      <c r="C52" s="42">
        <v>90000</v>
      </c>
      <c r="D52" s="43"/>
      <c r="E52" s="17"/>
      <c r="F52" s="14"/>
      <c r="G52" s="17"/>
      <c r="H52" s="17"/>
      <c r="I52" s="17"/>
      <c r="J52" s="17"/>
      <c r="K52" s="17"/>
      <c r="L52" s="17"/>
      <c r="M52" s="16"/>
      <c r="N52" s="17"/>
      <c r="O52" s="17"/>
      <c r="P52" s="43">
        <f t="shared" si="2"/>
        <v>0</v>
      </c>
    </row>
    <row r="53" spans="1:20" ht="30" x14ac:dyDescent="0.25">
      <c r="A53" s="5" t="s">
        <v>54</v>
      </c>
      <c r="B53" s="42"/>
      <c r="C53" s="42"/>
      <c r="D53" s="43"/>
      <c r="E53" s="17"/>
      <c r="F53" s="17"/>
      <c r="G53" s="17"/>
      <c r="H53" s="17"/>
      <c r="I53" s="17"/>
      <c r="J53" s="17"/>
      <c r="K53" s="17"/>
      <c r="L53" s="17"/>
      <c r="M53" s="17"/>
      <c r="N53" s="23"/>
      <c r="O53" s="23"/>
      <c r="P53" s="13">
        <f t="shared" si="2"/>
        <v>0</v>
      </c>
    </row>
    <row r="54" spans="1:20" ht="30" x14ac:dyDescent="0.25">
      <c r="A54" s="5" t="s">
        <v>55</v>
      </c>
      <c r="B54" s="42"/>
      <c r="C54" s="42"/>
      <c r="D54" s="43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2"/>
      <c r="C55" s="42"/>
      <c r="D55" s="43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2"/>
      <c r="C56" s="42"/>
      <c r="D56" s="43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2">
        <v>50000</v>
      </c>
      <c r="C57" s="42">
        <v>50000</v>
      </c>
      <c r="D57" s="43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2"/>
      <c r="C58" s="42"/>
      <c r="D58" s="43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2"/>
      <c r="C59" s="42"/>
      <c r="D59" s="43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2"/>
      <c r="C60" s="42"/>
      <c r="D60" s="43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0">
        <f>B62+B63+B64+B65</f>
        <v>0</v>
      </c>
      <c r="C61" s="40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0"/>
      <c r="C62" s="4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0"/>
      <c r="C63" s="4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0"/>
      <c r="C64" s="4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0"/>
      <c r="C65" s="4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0">
        <f>B67+B68</f>
        <v>0</v>
      </c>
      <c r="C66" s="40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0"/>
      <c r="C67" s="4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0"/>
      <c r="C68" s="4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0">
        <f>B70+B71+B72</f>
        <v>0</v>
      </c>
      <c r="C69" s="40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0"/>
      <c r="C70" s="4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0"/>
      <c r="C71" s="4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0"/>
      <c r="C72" s="4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194605095</v>
      </c>
      <c r="C73" s="18">
        <f>+C9+C15+C25+C35+C43+C51+C61+C66+C69</f>
        <v>194605095</v>
      </c>
      <c r="D73" s="18">
        <f>+D9+D15+D25+D35+D43+D51+D61+D66+D69</f>
        <v>10276722.790000001</v>
      </c>
      <c r="E73" s="18">
        <f t="shared" ref="E73:K73" si="18">+E9+E15+E25+E35+E43+E51+E61+E66+E69</f>
        <v>0</v>
      </c>
      <c r="F73" s="18">
        <f t="shared" si="18"/>
        <v>0</v>
      </c>
      <c r="G73" s="18">
        <f t="shared" si="18"/>
        <v>0</v>
      </c>
      <c r="H73" s="18">
        <f t="shared" si="18"/>
        <v>0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7">
        <f t="shared" si="2"/>
        <v>10276722.790000001</v>
      </c>
    </row>
    <row r="74" spans="1:76" x14ac:dyDescent="0.25">
      <c r="A74" s="33"/>
      <c r="B74" s="41"/>
      <c r="C74" s="41"/>
      <c r="D74" s="34"/>
      <c r="E74" s="34"/>
      <c r="F74" s="34"/>
      <c r="G74" s="34"/>
      <c r="H74" s="34"/>
      <c r="I74" s="34"/>
      <c r="J74" s="34"/>
      <c r="K74" s="34"/>
      <c r="L74" s="30"/>
      <c r="M74" s="30"/>
      <c r="N74" s="30"/>
      <c r="O74" s="30"/>
      <c r="P74" s="47">
        <f t="shared" ref="P74:P89" si="20">SUM(D74:O74)</f>
        <v>0</v>
      </c>
    </row>
    <row r="75" spans="1:76" x14ac:dyDescent="0.25">
      <c r="A75" s="3"/>
      <c r="B75" s="40"/>
      <c r="C75" s="40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0"/>
      <c r="C76" s="40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0"/>
      <c r="C77" s="40"/>
      <c r="D77" s="17"/>
      <c r="E77" s="14"/>
      <c r="F77" s="14"/>
      <c r="G77" s="17"/>
      <c r="P77" s="13">
        <f t="shared" si="20"/>
        <v>0</v>
      </c>
    </row>
    <row r="78" spans="1:76" s="39" customFormat="1" x14ac:dyDescent="0.25">
      <c r="A78" s="36" t="s">
        <v>75</v>
      </c>
      <c r="B78" s="41"/>
      <c r="C78" s="41"/>
      <c r="D78" s="37"/>
      <c r="E78" s="37"/>
      <c r="F78" s="37"/>
      <c r="G78" s="38">
        <v>0</v>
      </c>
      <c r="H78" s="38"/>
      <c r="I78" s="38"/>
      <c r="J78" s="38"/>
      <c r="K78" s="38"/>
      <c r="L78" s="38"/>
      <c r="M78" s="38"/>
      <c r="N78" s="38"/>
      <c r="O78" s="38"/>
      <c r="P78" s="47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40"/>
      <c r="C79" s="40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5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0"/>
      <c r="C80" s="40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40"/>
      <c r="C81" s="40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0"/>
      <c r="C82" s="40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40"/>
      <c r="C83" s="40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40"/>
      <c r="C84" s="40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40"/>
      <c r="C85" s="40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0"/>
      <c r="C86" s="40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1"/>
      <c r="C87" s="41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7">
        <f t="shared" si="20"/>
        <v>0</v>
      </c>
    </row>
    <row r="88" spans="1:20" x14ac:dyDescent="0.25">
      <c r="B88" s="40"/>
      <c r="C88" s="40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194605095</v>
      </c>
      <c r="C89" s="19">
        <f t="shared" si="22"/>
        <v>194605095</v>
      </c>
      <c r="D89" s="19">
        <f t="shared" si="22"/>
        <v>10276722.790000001</v>
      </c>
      <c r="E89" s="19">
        <f t="shared" si="22"/>
        <v>0</v>
      </c>
      <c r="F89" s="19">
        <f t="shared" si="22"/>
        <v>0</v>
      </c>
      <c r="G89" s="19">
        <f t="shared" si="22"/>
        <v>0</v>
      </c>
      <c r="H89" s="19">
        <f t="shared" si="22"/>
        <v>0</v>
      </c>
      <c r="I89" s="19">
        <f t="shared" si="22"/>
        <v>0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8">
        <f t="shared" si="20"/>
        <v>10276722.790000001</v>
      </c>
    </row>
    <row r="90" spans="1:20" x14ac:dyDescent="0.25">
      <c r="A90" t="s">
        <v>112</v>
      </c>
      <c r="D90" s="14"/>
      <c r="E90" s="14"/>
      <c r="F90" s="14"/>
    </row>
    <row r="91" spans="1:20" x14ac:dyDescent="0.25">
      <c r="A91" t="s">
        <v>122</v>
      </c>
      <c r="D91" s="14"/>
      <c r="E91" s="14"/>
      <c r="F91" s="14"/>
    </row>
    <row r="92" spans="1:20" x14ac:dyDescent="0.25">
      <c r="A92" t="s">
        <v>123</v>
      </c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113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119</v>
      </c>
      <c r="B103" s="21"/>
      <c r="C103" s="21"/>
      <c r="H103" s="21" t="s">
        <v>92</v>
      </c>
      <c r="M103" s="21" t="s">
        <v>115</v>
      </c>
    </row>
    <row r="104" spans="1:17" x14ac:dyDescent="0.25">
      <c r="A104" t="s">
        <v>114</v>
      </c>
      <c r="H104" t="s">
        <v>93</v>
      </c>
      <c r="M104" t="s">
        <v>118</v>
      </c>
    </row>
    <row r="110" spans="1:17" ht="18.75" x14ac:dyDescent="0.3">
      <c r="A110" s="63"/>
      <c r="B110" s="63"/>
      <c r="C110" s="63"/>
      <c r="D110" s="63"/>
      <c r="E110" s="63"/>
      <c r="F110" s="63"/>
      <c r="G110" s="63"/>
      <c r="H110" s="63"/>
      <c r="I110" s="56"/>
      <c r="J110" s="56"/>
      <c r="K110" s="56"/>
    </row>
    <row r="111" spans="1:17" ht="18.75" x14ac:dyDescent="0.3">
      <c r="A111" s="63"/>
      <c r="B111" s="63"/>
      <c r="C111" s="63"/>
      <c r="D111" s="63"/>
      <c r="E111" s="63"/>
      <c r="F111" s="63"/>
      <c r="G111" s="63"/>
      <c r="H111" s="63"/>
    </row>
    <row r="112" spans="1:17" ht="18.75" x14ac:dyDescent="0.3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8.75" x14ac:dyDescent="0.3">
      <c r="A113" s="53"/>
      <c r="B113" s="53"/>
      <c r="C113" s="54"/>
      <c r="D113" s="53"/>
      <c r="E113" s="53"/>
      <c r="F113" s="6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ht="18.75" x14ac:dyDescent="0.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1:17" ht="18.75" x14ac:dyDescent="0.3">
      <c r="A115" s="53"/>
      <c r="B115" s="53"/>
      <c r="C115" s="53"/>
      <c r="D115" s="54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7" ht="18.75" x14ac:dyDescent="0.3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8.75" x14ac:dyDescent="0.3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43950E-491C-4202-95A1-FAFAE30FB8EC}"/>
</file>

<file path=customXml/itemProps2.xml><?xml version="1.0" encoding="utf-8"?>
<ds:datastoreItem xmlns:ds="http://schemas.openxmlformats.org/officeDocument/2006/customXml" ds:itemID="{CB28AC23-C51C-49B7-B15D-298C685304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M. Rodríguez</cp:lastModifiedBy>
  <cp:revision/>
  <cp:lastPrinted>2023-01-04T20:36:30Z</cp:lastPrinted>
  <dcterms:created xsi:type="dcterms:W3CDTF">2018-04-17T18:57:16Z</dcterms:created>
  <dcterms:modified xsi:type="dcterms:W3CDTF">2023-02-09T16:45:55Z</dcterms:modified>
  <cp:category/>
  <cp:contentStatus/>
</cp:coreProperties>
</file>